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2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<sst xmlns="http://schemas.openxmlformats.org/spreadsheetml/2006/main" count="4192" uniqueCount="975">
  <si>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</si>
  <si>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</si>
  <si>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</si>
  <si>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</si>
  <si>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</si>
  <si>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</si>
  <si>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</si>
  <si>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</si>
  <si>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</si>
  <si>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</si>
  <si>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</si>
  <si>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</si>
  <si>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</si>
  <si>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</si>
  <si>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</si>
  <si>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</si>
  <si>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</si>
  <si>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</si>
  <si>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</si>
  <si>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</si>
  <si>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</si>
  <si>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</si>
  <si>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</si>
  <si>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</si>
  <si>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</si>
  <si>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</si>
  <si>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</si>
  <si>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</si>
  <si>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</si>
  <si>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</si>
  <si>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</si>
  <si>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</si>
  <si>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</si>
  <si>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</si>
  <si>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</si>
  <si>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</si>
  <si>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</si>
  <si>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</si>
  <si>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</si>
  <si>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</si>
  <si>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</si>
  <si>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</si>
  <si>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</si>
  <si>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</si>
  <si>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</si>
  <si>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</si>
  <si>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</si>
  <si>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</si>
  <si>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</si>
  <si>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</si>
  <si>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</si>
  <si>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</si>
  <si>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</si>
  <si>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</si>
  <si>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</si>
  <si>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</si>
  <si>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</si>
  <si>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</si>
  <si>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</si>
  <si>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</si>
  <si>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</si>
  <si>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</si>
  <si>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</si>
  <si>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</si>
  <si>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</si>
  <si>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</si>
  <si>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</si>
  <si>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</si>
  <si>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</si>
  <si>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</si>
  <si>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</si>
  <si>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</si>
  <si>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</si>
  <si>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</si>
  <si>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</si>
  <si>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</si>
  <si>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</si>
  <si>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</si>
  <si>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</si>
  <si>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</si>
  <si>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</si>
  <si>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</si>
  <si>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</si>
  <si>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</si>
  <si>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</si>
  <si>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</si>
  <si>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</si>
  <si>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</si>
  <si>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</si>
  <si>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</si>
  <si>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</si>
  <si>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</si>
  <si>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</si>
  <si>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</si>
  <si>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</si>
  <si>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</si>
  <si>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</si>
  <si>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</si>
  <si>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</si>
  <si>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</si>
  <si>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</si>
  <si>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</si>
  <si>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</si>
  <si>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</si>
  <si>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</si>
  <si>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</si>
  <si>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</si>
  <si>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</si>
  <si>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</si>
  <si>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</si>
  <si>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</si>
  <si>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</si>
  <si>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</si>
  <si>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</si>
  <si>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</si>
  <si>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</si>
  <si>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</si>
  <si>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</si>
  <si>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</si>
  <si>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</si>
  <si>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</si>
  <si>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</si>
  <si>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</si>
  <si>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</si>
  <si>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</si>
  <si>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</si>
  <si>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</si>
  <si>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</si>
  <si>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</si>
  <si>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</si>
  <si>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</si>
  <si>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</si>
  <si>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</si>
  <si>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</si>
  <si>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</si>
  <si>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</si>
  <si>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</si>
  <si>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</si>
  <si>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</si>
  <si>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</si>
  <si>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</si>
  <si>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</si>
  <si>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</si>
  <si>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</si>
  <si>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</si>
  <si>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</si>
  <si>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</si>
  <si>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</si>
  <si>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</si>
  <si>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</si>
  <si>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</si>
  <si>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</si>
  <si>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</si>
  <si>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</si>
  <si>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</si>
  <si>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</si>
  <si>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</si>
  <si>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</si>
  <si>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</si>
  <si>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</si>
  <si>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</si>
  <si>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</si>
  <si>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</si>
  <si>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</si>
  <si>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</si>
  <si>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</si>
  <si>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</si>
  <si>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</si>
  <si>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</si>
  <si>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</si>
  <si>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</si>
  <si>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</si>
  <si>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</si>
  <si>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</si>
  <si>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</si>
  <si>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</si>
  <si>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</si>
  <si>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</si>
  <si>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</si>
  <si>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</si>
  <si>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</si>
  <si>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</si>
  <si>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</si>
  <si>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</si>
  <si>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</si>
  <si>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</si>
  <si>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</si>
  <si>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</si>
  <si>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</si>
  <si>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</si>
  <si>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</si>
  <si>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</si>
  <si>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</si>
  <si>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</si>
  <si>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</si>
  <si>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</si>
  <si>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</si>
  <si>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</si>
  <si>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</si>
  <si>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</si>
  <si>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</si>
  <si>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</si>
  <si>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</si>
  <si>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</si>
  <si>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</si>
  <si>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</si>
  <si>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</si>
  <si>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</si>
  <si>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</si>
  <si>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</si>
  <si>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</si>
  <si>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</si>
  <si>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</si>
  <si>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</si>
  <si>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</si>
  <si>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</si>
  <si>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</si>
  <si>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</si>
  <si>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</si>
  <si>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</si>
  <si>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</si>
  <si>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</si>
  <si>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</si>
  <si>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</si>
  <si>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</si>
  <si>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</si>
  <si>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</si>
  <si>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</si>
  <si>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</si>
  <si>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</si>
  <si>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</si>
  <si>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</si>
  <si>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</si>
  <si>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</si>
  <si>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</si>
  <si>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</si>
  <si>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</si>
  <si>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</si>
  <si>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</si>
  <si>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</si>
  <si>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</si>
  <si>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</si>
  <si>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</si>
  <si>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</si>
  <si>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</si>
  <si>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</si>
  <si>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</si>
  <si>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</si>
  <si>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</si>
  <si>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</si>
  <si>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</si>
  <si>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</si>
  <si>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</si>
  <si>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</si>
  <si>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</si>
  <si>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</si>
  <si>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</si>
  <si>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</si>
  <si>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</si>
  <si>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</si>
  <si>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</si>
  <si>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</si>
  <si>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</si>
  <si>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</si>
  <si>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</si>
  <si>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</si>
  <si>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</si>
  <si>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</si>
  <si>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</si>
  <si>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</si>
  <si>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</si>
  <si>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</si>
  <si>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</si>
  <si>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</si>
  <si>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</si>
  <si>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</si>
  <si>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</si>
  <si>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</si>
  <si>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</si>
  <si>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</si>
  <si>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</si>
  <si>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</si>
  <si>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</si>
  <si>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</si>
  <si>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</si>
  <si>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</si>
  <si>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</si>
  <si>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</si>
  <si>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</si>
  <si>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</si>
  <si>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</si>
  <si>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</si>
  <si>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</si>
  <si>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</si>
  <si>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</si>
  <si>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</si>
  <si>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</si>
  <si>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</si>
  <si>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</si>
  <si>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</si>
  <si>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</si>
  <si>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</si>
  <si>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</si>
  <si>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</si>
  <si>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</si>
  <si>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</si>
  <si>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</si>
  <si>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</si>
  <si>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</si>
  <si>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</si>
  <si>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</si>
  <si>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</si>
  <si>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</si>
  <si>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</si>
  <si>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</si>
  <si>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</si>
  <si>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</si>
  <si>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</si>
  <si>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</si>
  <si>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</si>
  <si>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</si>
  <si>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</si>
  <si>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</si>
  <si>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</si>
  <si>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</si>
  <si>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</si>
  <si>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</si>
  <si>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</si>
  <si>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</si>
  <si>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</si>
  <si>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</si>
  <si>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</si>
  <si>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</si>
  <si>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</si>
  <si>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</si>
  <si>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</si>
  <si>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</si>
  <si>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</si>
  <si>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</si>
  <si>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</si>
  <si>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</si>
  <si>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</si>
  <si>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</si>
  <si>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</si>
  <si>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</si>
  <si>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</si>
  <si>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</si>
  <si>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</si>
  <si>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</si>
  <si>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</si>
  <si>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</si>
  <si>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</si>
  <si>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</si>
  <si>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</si>
  <si>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</si>
  <si>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</si>
  <si>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</si>
  <si>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</si>
  <si>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</si>
  <si>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</si>
  <si>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</si>
  <si>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</si>
  <si>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</si>
  <si>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</si>
  <si>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</si>
  <si>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</si>
  <si>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</si>
  <si>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</si>
  <si>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</si>
  <si>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</si>
  <si>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</si>
  <si>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</si>
  <si>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</si>
  <si>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</si>
  <si>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</si>
  <si>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</si>
  <si>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</si>
  <si>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</si>
  <si>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</si>
  <si>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</si>
  <si>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</si>
  <si>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</si>
  <si>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</si>
  <si>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</si>
  <si>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</si>
  <si>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</si>
  <si>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</si>
  <si>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</si>
  <si>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</si>
  <si>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</si>
  <si>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</si>
  <si>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</si>
  <si>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</si>
  <si>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</si>
  <si>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</si>
  <si>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</si>
  <si>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</si>
  <si>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</si>
  <si>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</si>
  <si>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</si>
  <si>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</si>
  <si>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</si>
  <si>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</si>
  <si>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</si>
  <si>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</si>
  <si>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</si>
  <si>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</si>
  <si>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</si>
  <si>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</si>
  <si>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</si>
  <si>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</si>
  <si>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</si>
  <si>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</si>
  <si>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</si>
  <si>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</si>
  <si>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</si>
  <si>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</si>
  <si>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</si>
  <si>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</si>
  <si>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</si>
  <si>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</si>
  <si>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</si>
  <si>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</si>
  <si>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</si>
  <si>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</si>
  <si>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</si>
  <si>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</si>
  <si>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</si>
  <si>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</si>
  <si>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</si>
  <si>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</si>
  <si>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</si>
  <si>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</si>
  <si>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</si>
  <si>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</si>
  <si>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</si>
  <si>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</si>
  <si>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</si>
  <si>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</si>
  <si>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</si>
  <si>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</si>
  <si>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</si>
  <si>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</si>
  <si>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</si>
  <si>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</si>
  <si>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</si>
  <si>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</si>
  <si>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</si>
  <si>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</si>
  <si>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</si>
  <si>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</si>
  <si>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</si>
  <si>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</si>
  <si>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</si>
  <si>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</si>
  <si>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</si>
  <si>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</si>
  <si>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</si>
  <si>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</si>
  <si>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</si>
  <si>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</si>
  <si>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</si>
  <si>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</si>
  <si>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</si>
  <si>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</si>
  <si>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</si>
  <si>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</si>
  <si>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</si>
  <si>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</si>
  <si>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</si>
  <si>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</si>
  <si>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</si>
  <si>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</si>
  <si>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</si>
  <si>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</si>
  <si>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</si>
  <si>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</si>
  <si>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</si>
  <si>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</si>
  <si>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</si>
  <si>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</si>
  <si>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</si>
  <si>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</si>
  <si>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</si>
  <si>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</si>
  <si>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</si>
  <si>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</si>
  <si>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</si>
  <si>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</si>
  <si>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</si>
  <si>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</si>
  <si>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</si>
  <si>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</si>
  <si>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</si>
  <si>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</si>
  <si>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</si>
  <si>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</si>
  <si>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</si>
  <si>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</si>
  <si>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</si>
  <si>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</si>
  <si>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</si>
  <si>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</si>
  <si>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</si>
  <si>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</si>
  <si>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</si>
  <si>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</si>
  <si>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</si>
  <si>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</si>
  <si>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</si>
  <si>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</si>
  <si>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</si>
  <si>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</si>
  <si>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</si>
  <si>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</si>
  <si>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</si>
  <si>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</si>
  <si>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</si>
  <si>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</si>
  <si>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</si>
  <si>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</si>
  <si>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</si>
  <si>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</si>
  <si>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</si>
  <si>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</si>
  <si>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</si>
  <si>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</si>
  <si>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</si>
  <si>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</si>
  <si>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</si>
  <si>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</si>
  <si>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</si>
  <si>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</si>
  <si>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</si>
  <si>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</si>
  <si>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</si>
  <si>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</si>
  <si>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</si>
  <si>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</si>
  <si>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</si>
  <si>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</si>
  <si>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</si>
  <si>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</si>
  <si>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</si>
  <si>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</si>
  <si>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</si>
  <si>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</si>
  <si>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</si>
  <si>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</si>
  <si>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</si>
  <si>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</si>
  <si>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</si>
  <si>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</si>
  <si>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</si>
  <si>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</si>
  <si>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</si>
  <si>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</si>
  <si>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</si>
  <si>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</si>
  <si>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</si>
  <si>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</si>
  <si>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</si>
  <si>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</si>
  <si>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</si>
  <si>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</si>
  <si>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</si>
  <si>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</si>
  <si>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</si>
  <si>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</si>
  <si>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</si>
  <si>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</si>
  <si>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</si>
  <si>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</si>
  <si>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</si>
  <si>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</si>
  <si>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</si>
  <si>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</si>
  <si>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</si>
  <si>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</si>
  <si>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</si>
  <si>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</si>
  <si>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</si>
  <si>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</si>
  <si>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</si>
  <si>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</si>
  <si>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</si>
  <si>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</si>
  <si>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</si>
  <si>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</si>
  <si>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</si>
  <si>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</si>
  <si>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</si>
  <si>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</si>
  <si>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</si>
  <si>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</si>
  <si>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</si>
  <si>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</si>
  <si>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</si>
  <si>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</si>
  <si>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</si>
  <si>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</si>
  <si>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</si>
  <si>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</si>
  <si>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</si>
  <si>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</si>
  <si>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</si>
  <si>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</si>
  <si>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</si>
  <si>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</si>
  <si>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</si>
  <si>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</si>
  <si>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</si>
  <si>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</si>
  <si>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</si>
  <si>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</si>
  <si>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</si>
  <si>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</si>
  <si>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</si>
  <si>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</si>
  <si>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</si>
  <si>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</si>
  <si>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</si>
  <si>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</si>
  <si>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</si>
  <si>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</si>
  <si>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</si>
  <si>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</si>
  <si>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</si>
  <si>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</si>
  <si>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</si>
  <si>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</si>
  <si>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</si>
  <si>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</si>
  <si>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</si>
  <si>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</si>
  <si>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</si>
  <si>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</si>
  <si>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</si>
  <si>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</si>
  <si>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</si>
  <si>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</si>
  <si>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</si>
  <si>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</si>
  <si>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</si>
  <si>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</si>
  <si>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</si>
  <si>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</si>
  <si>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</si>
  <si>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</si>
  <si>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</si>
  <si>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</si>
  <si>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</si>
  <si>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</si>
  <si>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</si>
  <si>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</si>
  <si>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</si>
  <si>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</si>
  <si>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</si>
  <si>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</si>
  <si>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</si>
  <si>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</si>
  <si>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</si>
  <si>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</si>
  <si>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</si>
  <si>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</si>
  <si>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</si>
  <si>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</si>
  <si>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</si>
  <si>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</si>
  <si>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</si>
  <si>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</si>
  <si>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</si>
  <si>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</si>
  <si>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</si>
  <si>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</si>
  <si>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</si>
  <si>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</si>
  <si>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</si>
  <si>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</si>
  <si>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</si>
  <si>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</si>
  <si>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</si>
  <si>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</si>
  <si>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</si>
  <si>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</si>
  <si>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</si>
  <si>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</si>
  <si>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</si>
  <si>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</si>
  <si>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</si>
  <si>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</si>
  <si>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</si>
  <si>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</si>
  <si>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</si>
  <si>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</si>
  <si>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</si>
  <si>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</si>
  <si>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</si>
  <si>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</si>
  <si>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</si>
  <si>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</si>
  <si>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</si>
  <si>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</si>
  <si>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</si>
  <si>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</si>
  <si>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</si>
  <si>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</si>
  <si>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</si>
  <si>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</si>
  <si>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</si>
  <si>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</si>
  <si>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</si>
  <si>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</si>
  <si>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</si>
  <si>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</si>
  <si>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</si>
  <si>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</si>
  <si>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</si>
  <si>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</si>
  <si>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</si>
  <si>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</si>
  <si>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</si>
  <si>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</si>
  <si>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</si>
  <si>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</si>
  <si>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</si>
  <si>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</si>
  <si>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</si>
  <si>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</si>
  <si>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</si>
  <si>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</si>
  <si>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</si>
  <si>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</si>
  <si>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</si>
  <si>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</si>
  <si>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</si>
  <si>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</si>
  <si>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</si>
  <si>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</si>
  <si>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</si>
  <si>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</si>
  <si>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</si>
  <si>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</si>
  <si>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</si>
  <si>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</si>
  <si>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</si>
  <si>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</si>
  <si>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</si>
  <si>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</si>
  <si>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</si>
  <si>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</si>
  <si>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</si>
  <si>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</si>
  <si>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</si>
  <si>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</si>
  <si>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</si>
  <si>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</si>
  <si>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</si>
  <si>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</si>
  <si>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</si>
  <si>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</si>
  <si>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</si>
  <si>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</si>
  <si>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</si>
  <si>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</si>
  <si>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</si>
  <si>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</si>
  <si>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</si>
  <si>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</si>
  <si>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</si>
  <si>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</si>
  <si>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</si>
  <si>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</si>
  <si>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</si>
  <si>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</si>
  <si>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</si>
  <si>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</si>
  <si>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</si>
  <si>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</si>
  <si>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</si>
  <si>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</si>
  <si>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</si>
  <si>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</si>
  <si>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</si>
  <si>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</si>
  <si>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</si>
  <si>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</si>
  <si>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</si>
  <si>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</si>
  <si>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</si>
  <si>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</si>
  <si>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</si>
  <si>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</si>
  <si>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</si>
  <si>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</si>
  <si>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</si>
  <si>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</si>
  <si>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</si>
  <si>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</si>
  <si>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</si>
  <si>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</si>
  <si>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</si>
  <si>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</si>
  <si>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</si>
  <si>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</si>
  <si>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</si>
  <si>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</si>
  <si>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</si>
  <si>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</si>
  <si>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</si>
  <si>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</si>
  <si>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</si>
  <si>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</si>
  <si>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</si>
  <si>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</si>
  <si>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</si>
  <si>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</si>
  <si>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</si>
  <si>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</si>
  <si>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</si>
  <si>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</si>
  <si>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</si>
  <si>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</si>
  <si>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</si>
  <si>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</si>
  <si>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</si>
  <si>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</si>
  <si>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</si>
  <si>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</si>
  <si>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</si>
  <si>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</si>
  <si>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</si>
  <si>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</si>
  <si>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</si>
  <si>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</si>
  <si>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</si>
  <si>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</si>
  <si>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</si>
  <si>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</si>
  <si>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</si>
  <si>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</si>
  <si>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</si>
  <si>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</si>
  <si>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</si>
  <si>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</si>
  <si>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</si>
  <si>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</si>
  <si>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</si>
  <si>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</si>
  <si>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</si>
  <si>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</si>
  <si>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</si>
  <si>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</si>
  <si>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</si>
  <si>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</si>
  <si>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</si>
  <si>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</si>
  <si>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</si>
  <si>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</si>
  <si>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</si>
  <si>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</si>
  <si>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</si>
  <si>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</si>
  <si>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</si>
  <si>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</si>
  <si>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</si>
  <si>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</si>
  <si>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</si>
  <si>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</si>
  <si>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</si>
  <si>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</si>
  <si>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</si>
  <si>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</si>
  <si>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</si>
  <si>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</si>
  <si>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</si>
  <si>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</si>
  <si>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</si>
  <si>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</si>
  <si>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</si>
  <si>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</si>
  <si>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</si>
  <si>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</si>
  <si>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</si>
  <si>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</si>
  <si>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</si>
  <si>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</si>
  <si>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</si>
  <si>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</si>
  <si>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</si>
  <si>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</si>
  <si>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</si>
  <si>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</si>
  <si>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</si>
  <si>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</si>
  <si>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</si>
  <si>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</si>
  <si>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</si>
  <si>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</si>
  <si>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</si>
  <si>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</si>
  <si>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</si>
  <si>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</si>
  <si>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</si>
  <si>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</si>
  <si>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</si>
  <si>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</si>
  <si>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</si>
  <si>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</si>
  <si>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</si>
  <si>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</si>
  <si>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</si>
  <si>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</si>
  <si>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</si>
  <si>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</si>
  <si>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</si>
  <si>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</si>
  <si>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</si>
  <si>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</si>
  <si>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</si>
  <si>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</si>
  <si>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</si>
  <si>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</si>
  <si>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</si>
  <si>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</si>
  <si>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</si>
  <si>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</si>
  <si>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</si>
  <si>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</si>
  <si>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</si>
  <si>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</si>
  <si>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</si>
  <si>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</si>
  <si>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</si>
  <si>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</si>
  <si>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</si>
  <si>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</si>
  <si>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</si>
  <si>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</si>
  <si>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</si>
  <si>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</si>
  <si>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</si>
  <si>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</si>
  <si>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</si>
  <si>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</si>
  <si>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</si>
  <si>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</si>
  <si>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</si>
  <si>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</si>
  <si>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</si>
  <si>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</si>
  <si>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</si>
  <si>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</si>
  <si>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</si>
  <si>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</si>
  <si>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</si>
  <si>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</si>
  <si>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</si>
  <si>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</si>
  <si>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</si>
  <si>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</si>
  <si>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</si>
  <si>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</si>
  <si>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БГ АГРО АД</t>
  </si>
  <si>
    <t>148111353</t>
  </si>
  <si>
    <t>НЕНКО  ИЛИЕВ  НЕНКОВ</t>
  </si>
  <si>
    <t>Председател на съвета на Директорите</t>
  </si>
  <si>
    <t>Варна, ул."Генерал Колев" 12</t>
  </si>
  <si>
    <t>052/601656</t>
  </si>
  <si>
    <t>052/601803</t>
  </si>
  <si>
    <t>bgagro@bgagro.bg</t>
  </si>
  <si>
    <t>www.bgagro.bg</t>
  </si>
  <si>
    <t>Х3News</t>
  </si>
  <si>
    <t>Булконсулт ЕООД Теодора Николаева Василева</t>
  </si>
  <si>
    <t>Управител на Булконсулт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</si>
</sst>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_-;\-* #,##0_-;_-* &quot;-&quot;_-;_-@_-"/>
    <numFmt numFmtId="44" formatCode="_-* #,##0.00\ &quot;лв&quot;_-;\-* #,##0.00\ &quot;лв&quot;_-;_-* &quot;-&quot;??\ &quot;лв&quot;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-;\-* #,##0\ _л_в_-;_-* &quot;-&quot;\ _л_в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45167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Булконсулт ЕООД Теодора Николаева Василева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974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0.0029716832871388974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0.00264910783651948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0.0032658188098602606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0.0014626565499588629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1.0028620964856758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1.041647434014519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0.4227267005161344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0.0027065586840669714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0.0027065586840669714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0.5757458604436914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0.4921979930664454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0.16952773811412555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0.8111619139804119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0.4478682483984614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516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0.006571825209827171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0.06444663977388107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13.559718969555036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БГ АГРО АД</v>
      </c>
      <c r="B3" s="99" t="str">
        <f aca="true" t="shared" si="1" ref="B3:B34">pdeBulstat</f>
        <v>148111353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26349</v>
      </c>
    </row>
    <row r="4" spans="1:8" ht="15.75">
      <c r="A4" s="99" t="str">
        <f t="shared" si="0"/>
        <v>БГ АГРО АД</v>
      </c>
      <c r="B4" s="99" t="str">
        <f t="shared" si="1"/>
        <v>148111353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13373</v>
      </c>
    </row>
    <row r="5" spans="1:8" ht="15.75">
      <c r="A5" s="99" t="str">
        <f t="shared" si="0"/>
        <v>БГ АГРО АД</v>
      </c>
      <c r="B5" s="99" t="str">
        <f t="shared" si="1"/>
        <v>148111353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27454</v>
      </c>
    </row>
    <row r="6" spans="1:8" ht="15.75">
      <c r="A6" s="99" t="str">
        <f t="shared" si="0"/>
        <v>БГ АГРО АД</v>
      </c>
      <c r="B6" s="99" t="str">
        <f t="shared" si="1"/>
        <v>148111353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БГ АГРО АД</v>
      </c>
      <c r="B7" s="99" t="str">
        <f t="shared" si="1"/>
        <v>148111353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2652</v>
      </c>
    </row>
    <row r="8" spans="1:8" ht="15.75">
      <c r="A8" s="99" t="str">
        <f t="shared" si="0"/>
        <v>БГ АГРО АД</v>
      </c>
      <c r="B8" s="99" t="str">
        <f t="shared" si="1"/>
        <v>148111353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1304</v>
      </c>
    </row>
    <row r="9" spans="1:8" ht="15.75">
      <c r="A9" s="99" t="str">
        <f t="shared" si="0"/>
        <v>БГ АГРО АД</v>
      </c>
      <c r="B9" s="99" t="str">
        <f t="shared" si="1"/>
        <v>148111353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1657</v>
      </c>
    </row>
    <row r="10" spans="1:8" ht="15.75">
      <c r="A10" s="99" t="str">
        <f t="shared" si="0"/>
        <v>БГ АГРО АД</v>
      </c>
      <c r="B10" s="99" t="str">
        <f t="shared" si="1"/>
        <v>148111353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18270</v>
      </c>
    </row>
    <row r="11" spans="1:8" ht="15.75">
      <c r="A11" s="99" t="str">
        <f t="shared" si="0"/>
        <v>БГ АГРО АД</v>
      </c>
      <c r="B11" s="99" t="str">
        <f t="shared" si="1"/>
        <v>148111353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91059</v>
      </c>
    </row>
    <row r="12" spans="1:8" ht="15.75">
      <c r="A12" s="99" t="str">
        <f t="shared" si="0"/>
        <v>БГ АГРО АД</v>
      </c>
      <c r="B12" s="99" t="str">
        <f t="shared" si="1"/>
        <v>148111353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БГ АГРО АД</v>
      </c>
      <c r="B13" s="99" t="str">
        <f t="shared" si="1"/>
        <v>148111353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672</v>
      </c>
    </row>
    <row r="14" spans="1:8" ht="15.75">
      <c r="A14" s="99" t="str">
        <f t="shared" si="0"/>
        <v>БГ АГРО АД</v>
      </c>
      <c r="B14" s="99" t="str">
        <f t="shared" si="1"/>
        <v>148111353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228</v>
      </c>
    </row>
    <row r="15" spans="1:8" ht="15.75">
      <c r="A15" s="99" t="str">
        <f t="shared" si="0"/>
        <v>БГ АГРО АД</v>
      </c>
      <c r="B15" s="99" t="str">
        <f t="shared" si="1"/>
        <v>148111353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БГ АГРО АД</v>
      </c>
      <c r="B16" s="99" t="str">
        <f t="shared" si="1"/>
        <v>148111353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БГ АГРО АД</v>
      </c>
      <c r="B17" s="99" t="str">
        <f t="shared" si="1"/>
        <v>148111353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242</v>
      </c>
    </row>
    <row r="18" spans="1:8" ht="15.75">
      <c r="A18" s="99" t="str">
        <f t="shared" si="0"/>
        <v>БГ АГРО АД</v>
      </c>
      <c r="B18" s="99" t="str">
        <f t="shared" si="1"/>
        <v>148111353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470</v>
      </c>
    </row>
    <row r="19" spans="1:8" ht="15.75">
      <c r="A19" s="99" t="str">
        <f t="shared" si="0"/>
        <v>БГ АГРО АД</v>
      </c>
      <c r="B19" s="99" t="str">
        <f t="shared" si="1"/>
        <v>148111353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БГ АГРО АД</v>
      </c>
      <c r="B20" s="99" t="str">
        <f t="shared" si="1"/>
        <v>148111353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БГ АГРО АД</v>
      </c>
      <c r="B21" s="99" t="str">
        <f t="shared" si="1"/>
        <v>148111353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БГ АГРО АД</v>
      </c>
      <c r="B22" s="99" t="str">
        <f t="shared" si="1"/>
        <v>148111353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БГ АГРО АД</v>
      </c>
      <c r="B23" s="99" t="str">
        <f t="shared" si="1"/>
        <v>148111353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БГ АГРО АД</v>
      </c>
      <c r="B24" s="99" t="str">
        <f t="shared" si="1"/>
        <v>148111353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БГ АГРО АД</v>
      </c>
      <c r="B25" s="99" t="str">
        <f t="shared" si="1"/>
        <v>148111353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БГ АГРО АД</v>
      </c>
      <c r="B26" s="99" t="str">
        <f t="shared" si="1"/>
        <v>148111353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БГ АГРО АД</v>
      </c>
      <c r="B27" s="99" t="str">
        <f t="shared" si="1"/>
        <v>148111353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БГ АГРО АД</v>
      </c>
      <c r="B28" s="99" t="str">
        <f t="shared" si="1"/>
        <v>148111353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БГ АГРО АД</v>
      </c>
      <c r="B29" s="99" t="str">
        <f t="shared" si="1"/>
        <v>148111353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БГ АГРО АД</v>
      </c>
      <c r="B30" s="99" t="str">
        <f t="shared" si="1"/>
        <v>148111353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БГ АГРО АД</v>
      </c>
      <c r="B31" s="99" t="str">
        <f t="shared" si="1"/>
        <v>148111353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БГ АГРО АД</v>
      </c>
      <c r="B32" s="99" t="str">
        <f t="shared" si="1"/>
        <v>148111353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БГ АГРО АД</v>
      </c>
      <c r="B33" s="99" t="str">
        <f t="shared" si="1"/>
        <v>148111353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БГ АГРО АД</v>
      </c>
      <c r="B34" s="99" t="str">
        <f t="shared" si="1"/>
        <v>148111353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БГ АГРО АД</v>
      </c>
      <c r="B35" s="99" t="str">
        <f aca="true" t="shared" si="4" ref="B35:B66">pdeBulstat</f>
        <v>148111353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БГ АГРО АД</v>
      </c>
      <c r="B36" s="99" t="str">
        <f t="shared" si="4"/>
        <v>148111353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БГ АГРО АД</v>
      </c>
      <c r="B37" s="99" t="str">
        <f t="shared" si="4"/>
        <v>148111353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БГ АГРО АД</v>
      </c>
      <c r="B38" s="99" t="str">
        <f t="shared" si="4"/>
        <v>148111353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БГ АГРО АД</v>
      </c>
      <c r="B39" s="99" t="str">
        <f t="shared" si="4"/>
        <v>148111353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БГ АГРО АД</v>
      </c>
      <c r="B40" s="99" t="str">
        <f t="shared" si="4"/>
        <v>148111353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359</v>
      </c>
    </row>
    <row r="41" spans="1:8" ht="15.75">
      <c r="A41" s="99" t="str">
        <f t="shared" si="3"/>
        <v>БГ АГРО АД</v>
      </c>
      <c r="B41" s="99" t="str">
        <f t="shared" si="4"/>
        <v>148111353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92560</v>
      </c>
    </row>
    <row r="42" spans="1:8" ht="15.75">
      <c r="A42" s="99" t="str">
        <f t="shared" si="3"/>
        <v>БГ АГРО АД</v>
      </c>
      <c r="B42" s="99" t="str">
        <f t="shared" si="4"/>
        <v>148111353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1553</v>
      </c>
    </row>
    <row r="43" spans="1:8" ht="15.75">
      <c r="A43" s="99" t="str">
        <f t="shared" si="3"/>
        <v>БГ АГРО АД</v>
      </c>
      <c r="B43" s="99" t="str">
        <f t="shared" si="4"/>
        <v>148111353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4143</v>
      </c>
    </row>
    <row r="44" spans="1:8" ht="15.75">
      <c r="A44" s="99" t="str">
        <f t="shared" si="3"/>
        <v>БГ АГРО АД</v>
      </c>
      <c r="B44" s="99" t="str">
        <f t="shared" si="4"/>
        <v>148111353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1824</v>
      </c>
    </row>
    <row r="45" spans="1:8" ht="15.75">
      <c r="A45" s="99" t="str">
        <f t="shared" si="3"/>
        <v>БГ АГРО АД</v>
      </c>
      <c r="B45" s="99" t="str">
        <f t="shared" si="4"/>
        <v>148111353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21850</v>
      </c>
    </row>
    <row r="46" spans="1:8" ht="15.75">
      <c r="A46" s="99" t="str">
        <f t="shared" si="3"/>
        <v>БГ АГРО АД</v>
      </c>
      <c r="B46" s="99" t="str">
        <f t="shared" si="4"/>
        <v>148111353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БГ АГРО АД</v>
      </c>
      <c r="B47" s="99" t="str">
        <f t="shared" si="4"/>
        <v>148111353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БГ АГРО АД</v>
      </c>
      <c r="B48" s="99" t="str">
        <f t="shared" si="4"/>
        <v>148111353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29370</v>
      </c>
    </row>
    <row r="49" spans="1:8" ht="15.75">
      <c r="A49" s="99" t="str">
        <f t="shared" si="3"/>
        <v>БГ АГРО АД</v>
      </c>
      <c r="B49" s="99" t="str">
        <f t="shared" si="4"/>
        <v>148111353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813</v>
      </c>
    </row>
    <row r="50" spans="1:8" ht="15.75">
      <c r="A50" s="99" t="str">
        <f t="shared" si="3"/>
        <v>БГ АГРО АД</v>
      </c>
      <c r="B50" s="99" t="str">
        <f t="shared" si="4"/>
        <v>148111353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13157</v>
      </c>
    </row>
    <row r="51" spans="1:8" ht="15.75">
      <c r="A51" s="99" t="str">
        <f t="shared" si="3"/>
        <v>БГ АГРО АД</v>
      </c>
      <c r="B51" s="99" t="str">
        <f t="shared" si="4"/>
        <v>148111353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5385</v>
      </c>
    </row>
    <row r="52" spans="1:8" ht="15.75">
      <c r="A52" s="99" t="str">
        <f t="shared" si="3"/>
        <v>БГ АГРО АД</v>
      </c>
      <c r="B52" s="99" t="str">
        <f t="shared" si="4"/>
        <v>148111353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62</v>
      </c>
    </row>
    <row r="53" spans="1:8" ht="15.75">
      <c r="A53" s="99" t="str">
        <f t="shared" si="3"/>
        <v>БГ АГРО АД</v>
      </c>
      <c r="B53" s="99" t="str">
        <f t="shared" si="4"/>
        <v>148111353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58</v>
      </c>
    </row>
    <row r="54" spans="1:8" ht="15.75">
      <c r="A54" s="99" t="str">
        <f t="shared" si="3"/>
        <v>БГ АГРО АД</v>
      </c>
      <c r="B54" s="99" t="str">
        <f t="shared" si="4"/>
        <v>148111353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531</v>
      </c>
    </row>
    <row r="55" spans="1:8" ht="15.75">
      <c r="A55" s="99" t="str">
        <f t="shared" si="3"/>
        <v>БГ АГРО АД</v>
      </c>
      <c r="B55" s="99" t="str">
        <f t="shared" si="4"/>
        <v>148111353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БГ АГРО АД</v>
      </c>
      <c r="B56" s="99" t="str">
        <f t="shared" si="4"/>
        <v>148111353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13</v>
      </c>
    </row>
    <row r="57" spans="1:8" ht="15.75">
      <c r="A57" s="99" t="str">
        <f t="shared" si="3"/>
        <v>БГ АГРО АД</v>
      </c>
      <c r="B57" s="99" t="str">
        <f t="shared" si="4"/>
        <v>148111353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20019</v>
      </c>
    </row>
    <row r="58" spans="1:8" ht="15.75">
      <c r="A58" s="99" t="str">
        <f t="shared" si="3"/>
        <v>БГ АГРО АД</v>
      </c>
      <c r="B58" s="99" t="str">
        <f t="shared" si="4"/>
        <v>148111353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БГ АГРО АД</v>
      </c>
      <c r="B59" s="99" t="str">
        <f t="shared" si="4"/>
        <v>148111353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БГ АГРО АД</v>
      </c>
      <c r="B60" s="99" t="str">
        <f t="shared" si="4"/>
        <v>148111353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БГ АГРО АД</v>
      </c>
      <c r="B61" s="99" t="str">
        <f t="shared" si="4"/>
        <v>148111353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БГ АГРО АД</v>
      </c>
      <c r="B62" s="99" t="str">
        <f t="shared" si="4"/>
        <v>148111353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БГ АГРО АД</v>
      </c>
      <c r="B63" s="99" t="str">
        <f t="shared" si="4"/>
        <v>148111353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БГ АГРО АД</v>
      </c>
      <c r="B64" s="99" t="str">
        <f t="shared" si="4"/>
        <v>148111353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БГ АГРО АД</v>
      </c>
      <c r="B65" s="99" t="str">
        <f t="shared" si="4"/>
        <v>148111353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</v>
      </c>
    </row>
    <row r="66" spans="1:8" ht="15.75">
      <c r="A66" s="99" t="str">
        <f t="shared" si="3"/>
        <v>БГ АГРО АД</v>
      </c>
      <c r="B66" s="99" t="str">
        <f t="shared" si="4"/>
        <v>148111353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124</v>
      </c>
    </row>
    <row r="67" spans="1:8" ht="15.75">
      <c r="A67" s="99" t="str">
        <f aca="true" t="shared" si="6" ref="A67:A98">pdeName</f>
        <v>БГ АГРО АД</v>
      </c>
      <c r="B67" s="99" t="str">
        <f aca="true" t="shared" si="7" ref="B67:B98">pdeBulstat</f>
        <v>148111353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БГ АГРО АД</v>
      </c>
      <c r="B68" s="99" t="str">
        <f t="shared" si="7"/>
        <v>148111353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БГ АГРО АД</v>
      </c>
      <c r="B69" s="99" t="str">
        <f t="shared" si="7"/>
        <v>148111353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129</v>
      </c>
    </row>
    <row r="70" spans="1:8" ht="15.75">
      <c r="A70" s="99" t="str">
        <f t="shared" si="6"/>
        <v>БГ АГРО АД</v>
      </c>
      <c r="B70" s="99" t="str">
        <f t="shared" si="7"/>
        <v>148111353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129</v>
      </c>
    </row>
    <row r="71" spans="1:8" ht="15.75">
      <c r="A71" s="99" t="str">
        <f t="shared" si="6"/>
        <v>БГ АГРО АД</v>
      </c>
      <c r="B71" s="99" t="str">
        <f t="shared" si="7"/>
        <v>148111353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49647</v>
      </c>
    </row>
    <row r="72" spans="1:8" ht="15.75">
      <c r="A72" s="99" t="str">
        <f t="shared" si="6"/>
        <v>БГ АГРО АД</v>
      </c>
      <c r="B72" s="99" t="str">
        <f t="shared" si="7"/>
        <v>148111353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142207</v>
      </c>
    </row>
    <row r="73" spans="1:8" ht="15.75">
      <c r="A73" s="99" t="str">
        <f t="shared" si="6"/>
        <v>БГ АГРО АД</v>
      </c>
      <c r="B73" s="99" t="str">
        <f t="shared" si="7"/>
        <v>148111353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40357</v>
      </c>
    </row>
    <row r="74" spans="1:8" ht="15.75">
      <c r="A74" s="99" t="str">
        <f t="shared" si="6"/>
        <v>БГ АГРО АД</v>
      </c>
      <c r="B74" s="99" t="str">
        <f t="shared" si="7"/>
        <v>148111353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40357</v>
      </c>
    </row>
    <row r="75" spans="1:8" ht="15.75">
      <c r="A75" s="99" t="str">
        <f t="shared" si="6"/>
        <v>БГ АГРО АД</v>
      </c>
      <c r="B75" s="99" t="str">
        <f t="shared" si="7"/>
        <v>148111353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БГ АГРО АД</v>
      </c>
      <c r="B76" s="99" t="str">
        <f t="shared" si="7"/>
        <v>148111353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БГ АГРО АД</v>
      </c>
      <c r="B77" s="99" t="str">
        <f t="shared" si="7"/>
        <v>148111353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БГ АГРО АД</v>
      </c>
      <c r="B78" s="99" t="str">
        <f t="shared" si="7"/>
        <v>148111353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БГ АГРО АД</v>
      </c>
      <c r="B79" s="99" t="str">
        <f t="shared" si="7"/>
        <v>148111353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40357</v>
      </c>
    </row>
    <row r="80" spans="1:8" ht="15.75">
      <c r="A80" s="99" t="str">
        <f t="shared" si="6"/>
        <v>БГ АГРО АД</v>
      </c>
      <c r="B80" s="99" t="str">
        <f t="shared" si="7"/>
        <v>148111353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БГ АГРО АД</v>
      </c>
      <c r="B81" s="99" t="str">
        <f t="shared" si="7"/>
        <v>148111353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БГ АГРО АД</v>
      </c>
      <c r="B82" s="99" t="str">
        <f t="shared" si="7"/>
        <v>148111353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4036</v>
      </c>
    </row>
    <row r="83" spans="1:8" ht="15.75">
      <c r="A83" s="99" t="str">
        <f t="shared" si="6"/>
        <v>БГ АГРО АД</v>
      </c>
      <c r="B83" s="99" t="str">
        <f t="shared" si="7"/>
        <v>148111353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4036</v>
      </c>
    </row>
    <row r="84" spans="1:8" ht="15.75">
      <c r="A84" s="99" t="str">
        <f t="shared" si="6"/>
        <v>БГ АГРО АД</v>
      </c>
      <c r="B84" s="99" t="str">
        <f t="shared" si="7"/>
        <v>148111353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БГ АГРО АД</v>
      </c>
      <c r="B85" s="99" t="str">
        <f t="shared" si="7"/>
        <v>148111353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БГ АГРО АД</v>
      </c>
      <c r="B86" s="99" t="str">
        <f t="shared" si="7"/>
        <v>148111353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4036</v>
      </c>
    </row>
    <row r="87" spans="1:8" ht="15.75">
      <c r="A87" s="99" t="str">
        <f t="shared" si="6"/>
        <v>БГ АГРО АД</v>
      </c>
      <c r="B87" s="99" t="str">
        <f t="shared" si="7"/>
        <v>148111353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33916</v>
      </c>
    </row>
    <row r="88" spans="1:8" ht="15.75">
      <c r="A88" s="99" t="str">
        <f t="shared" si="6"/>
        <v>БГ АГРО АД</v>
      </c>
      <c r="B88" s="99" t="str">
        <f t="shared" si="7"/>
        <v>148111353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33916</v>
      </c>
    </row>
    <row r="89" spans="1:8" ht="15.75">
      <c r="A89" s="99" t="str">
        <f t="shared" si="6"/>
        <v>БГ АГРО АД</v>
      </c>
      <c r="B89" s="99" t="str">
        <f t="shared" si="7"/>
        <v>148111353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БГ АГРО АД</v>
      </c>
      <c r="B90" s="99" t="str">
        <f t="shared" si="7"/>
        <v>148111353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БГ АГРО АД</v>
      </c>
      <c r="B91" s="99" t="str">
        <f t="shared" si="7"/>
        <v>148111353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208</v>
      </c>
    </row>
    <row r="92" spans="1:8" ht="15.75">
      <c r="A92" s="99" t="str">
        <f t="shared" si="6"/>
        <v>БГ АГРО АД</v>
      </c>
      <c r="B92" s="99" t="str">
        <f t="shared" si="7"/>
        <v>148111353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БГ АГРО АД</v>
      </c>
      <c r="B93" s="99" t="str">
        <f t="shared" si="7"/>
        <v>148111353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34124</v>
      </c>
    </row>
    <row r="94" spans="1:8" ht="15.75">
      <c r="A94" s="99" t="str">
        <f t="shared" si="6"/>
        <v>БГ АГРО АД</v>
      </c>
      <c r="B94" s="99" t="str">
        <f t="shared" si="7"/>
        <v>148111353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78517</v>
      </c>
    </row>
    <row r="95" spans="1:8" ht="15.75">
      <c r="A95" s="99" t="str">
        <f t="shared" si="6"/>
        <v>БГ АГРО АД</v>
      </c>
      <c r="B95" s="99" t="str">
        <f t="shared" si="7"/>
        <v>148111353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БГ АГРО АД</v>
      </c>
      <c r="B96" s="99" t="str">
        <f t="shared" si="7"/>
        <v>148111353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БГ АГРО АД</v>
      </c>
      <c r="B97" s="99" t="str">
        <f t="shared" si="7"/>
        <v>148111353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3134</v>
      </c>
    </row>
    <row r="98" spans="1:8" ht="15.75">
      <c r="A98" s="99" t="str">
        <f t="shared" si="6"/>
        <v>БГ АГРО АД</v>
      </c>
      <c r="B98" s="99" t="str">
        <f t="shared" si="7"/>
        <v>148111353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БГ АГРО АД</v>
      </c>
      <c r="B99" s="99" t="str">
        <f aca="true" t="shared" si="10" ref="B99:B125">pdeBulstat</f>
        <v>148111353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БГ АГРО АД</v>
      </c>
      <c r="B100" s="99" t="str">
        <f t="shared" si="10"/>
        <v>148111353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БГ АГРО АД</v>
      </c>
      <c r="B101" s="99" t="str">
        <f t="shared" si="10"/>
        <v>148111353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12122</v>
      </c>
    </row>
    <row r="102" spans="1:8" ht="15.75">
      <c r="A102" s="99" t="str">
        <f t="shared" si="9"/>
        <v>БГ АГРО АД</v>
      </c>
      <c r="B102" s="99" t="str">
        <f t="shared" si="10"/>
        <v>148111353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15256</v>
      </c>
    </row>
    <row r="103" spans="1:8" ht="15.75">
      <c r="A103" s="99" t="str">
        <f t="shared" si="9"/>
        <v>БГ АГРО АД</v>
      </c>
      <c r="B103" s="99" t="str">
        <f t="shared" si="10"/>
        <v>148111353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124</v>
      </c>
    </row>
    <row r="104" spans="1:8" ht="15.75">
      <c r="A104" s="99" t="str">
        <f t="shared" si="9"/>
        <v>БГ АГРО АД</v>
      </c>
      <c r="B104" s="99" t="str">
        <f t="shared" si="10"/>
        <v>148111353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БГ АГРО АД</v>
      </c>
      <c r="B105" s="99" t="str">
        <f t="shared" si="10"/>
        <v>148111353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513</v>
      </c>
    </row>
    <row r="106" spans="1:8" ht="15.75">
      <c r="A106" s="99" t="str">
        <f t="shared" si="9"/>
        <v>БГ АГРО АД</v>
      </c>
      <c r="B106" s="99" t="str">
        <f t="shared" si="10"/>
        <v>148111353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135</v>
      </c>
    </row>
    <row r="107" spans="1:8" ht="15.75">
      <c r="A107" s="99" t="str">
        <f t="shared" si="9"/>
        <v>БГ АГРО АД</v>
      </c>
      <c r="B107" s="99" t="str">
        <f t="shared" si="10"/>
        <v>148111353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16028</v>
      </c>
    </row>
    <row r="108" spans="1:8" ht="15.75">
      <c r="A108" s="99" t="str">
        <f t="shared" si="9"/>
        <v>БГ АГРО АД</v>
      </c>
      <c r="B108" s="99" t="str">
        <f t="shared" si="10"/>
        <v>148111353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34382</v>
      </c>
    </row>
    <row r="109" spans="1:8" ht="15.75">
      <c r="A109" s="99" t="str">
        <f t="shared" si="9"/>
        <v>БГ АГРО АД</v>
      </c>
      <c r="B109" s="99" t="str">
        <f t="shared" si="10"/>
        <v>148111353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БГ АГРО АД</v>
      </c>
      <c r="B110" s="99" t="str">
        <f t="shared" si="10"/>
        <v>148111353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6655</v>
      </c>
    </row>
    <row r="111" spans="1:8" ht="15.75">
      <c r="A111" s="99" t="str">
        <f t="shared" si="9"/>
        <v>БГ АГРО АД</v>
      </c>
      <c r="B111" s="99" t="str">
        <f t="shared" si="10"/>
        <v>148111353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35</v>
      </c>
    </row>
    <row r="112" spans="1:8" ht="15.75">
      <c r="A112" s="99" t="str">
        <f t="shared" si="9"/>
        <v>БГ АГРО АД</v>
      </c>
      <c r="B112" s="99" t="str">
        <f t="shared" si="10"/>
        <v>148111353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БГ АГРО АД</v>
      </c>
      <c r="B113" s="99" t="str">
        <f t="shared" si="10"/>
        <v>148111353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3819</v>
      </c>
    </row>
    <row r="114" spans="1:8" ht="15.75">
      <c r="A114" s="99" t="str">
        <f t="shared" si="9"/>
        <v>БГ АГРО АД</v>
      </c>
      <c r="B114" s="99" t="str">
        <f t="shared" si="10"/>
        <v>148111353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1712</v>
      </c>
    </row>
    <row r="115" spans="1:8" ht="15.75">
      <c r="A115" s="99" t="str">
        <f t="shared" si="9"/>
        <v>БГ АГРО АД</v>
      </c>
      <c r="B115" s="99" t="str">
        <f t="shared" si="10"/>
        <v>148111353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630</v>
      </c>
    </row>
    <row r="116" spans="1:8" ht="15.75">
      <c r="A116" s="99" t="str">
        <f t="shared" si="9"/>
        <v>БГ АГРО АД</v>
      </c>
      <c r="B116" s="99" t="str">
        <f t="shared" si="10"/>
        <v>148111353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197</v>
      </c>
    </row>
    <row r="117" spans="1:8" ht="15.75">
      <c r="A117" s="99" t="str">
        <f t="shared" si="9"/>
        <v>БГ АГРО АД</v>
      </c>
      <c r="B117" s="99" t="str">
        <f t="shared" si="10"/>
        <v>148111353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262</v>
      </c>
    </row>
    <row r="118" spans="1:8" ht="15.75">
      <c r="A118" s="99" t="str">
        <f t="shared" si="9"/>
        <v>БГ АГРО АД</v>
      </c>
      <c r="B118" s="99" t="str">
        <f t="shared" si="10"/>
        <v>148111353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6600</v>
      </c>
    </row>
    <row r="119" spans="1:8" ht="15.75">
      <c r="A119" s="99" t="str">
        <f t="shared" si="9"/>
        <v>БГ АГРО АД</v>
      </c>
      <c r="B119" s="99" t="str">
        <f t="shared" si="10"/>
        <v>148111353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БГ АГРО АД</v>
      </c>
      <c r="B120" s="99" t="str">
        <f t="shared" si="10"/>
        <v>148111353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47637</v>
      </c>
    </row>
    <row r="121" spans="1:8" ht="15.75">
      <c r="A121" s="99" t="str">
        <f t="shared" si="9"/>
        <v>БГ АГРО АД</v>
      </c>
      <c r="B121" s="99" t="str">
        <f t="shared" si="10"/>
        <v>148111353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БГ АГРО АД</v>
      </c>
      <c r="B122" s="99" t="str">
        <f t="shared" si="10"/>
        <v>148111353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БГ АГРО АД</v>
      </c>
      <c r="B123" s="99" t="str">
        <f t="shared" si="10"/>
        <v>148111353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25</v>
      </c>
    </row>
    <row r="124" spans="1:8" ht="15.75">
      <c r="A124" s="99" t="str">
        <f t="shared" si="9"/>
        <v>БГ АГРО АД</v>
      </c>
      <c r="B124" s="99" t="str">
        <f t="shared" si="10"/>
        <v>148111353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47662</v>
      </c>
    </row>
    <row r="125" spans="1:8" ht="15.75">
      <c r="A125" s="99" t="str">
        <f t="shared" si="9"/>
        <v>БГ АГРО АД</v>
      </c>
      <c r="B125" s="99" t="str">
        <f t="shared" si="10"/>
        <v>148111353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142207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БГ АГРО АД</v>
      </c>
      <c r="B127" s="99" t="str">
        <f aca="true" t="shared" si="13" ref="B127:B158">pdeBulstat</f>
        <v>148111353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7297</v>
      </c>
    </row>
    <row r="128" spans="1:8" ht="15.75">
      <c r="A128" s="99" t="str">
        <f t="shared" si="12"/>
        <v>БГ АГРО АД</v>
      </c>
      <c r="B128" s="99" t="str">
        <f t="shared" si="13"/>
        <v>148111353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4263</v>
      </c>
    </row>
    <row r="129" spans="1:8" ht="15.75">
      <c r="A129" s="99" t="str">
        <f t="shared" si="12"/>
        <v>БГ АГРО АД</v>
      </c>
      <c r="B129" s="99" t="str">
        <f t="shared" si="13"/>
        <v>148111353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4181</v>
      </c>
    </row>
    <row r="130" spans="1:8" ht="15.75">
      <c r="A130" s="99" t="str">
        <f t="shared" si="12"/>
        <v>БГ АГРО АД</v>
      </c>
      <c r="B130" s="99" t="str">
        <f t="shared" si="13"/>
        <v>148111353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4391</v>
      </c>
    </row>
    <row r="131" spans="1:8" ht="15.75">
      <c r="A131" s="99" t="str">
        <f t="shared" si="12"/>
        <v>БГ АГРО АД</v>
      </c>
      <c r="B131" s="99" t="str">
        <f t="shared" si="13"/>
        <v>148111353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630</v>
      </c>
    </row>
    <row r="132" spans="1:8" ht="15.75">
      <c r="A132" s="99" t="str">
        <f t="shared" si="12"/>
        <v>БГ АГРО АД</v>
      </c>
      <c r="B132" s="99" t="str">
        <f t="shared" si="13"/>
        <v>148111353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45919</v>
      </c>
    </row>
    <row r="133" spans="1:8" ht="15.75">
      <c r="A133" s="99" t="str">
        <f t="shared" si="12"/>
        <v>БГ АГРО АД</v>
      </c>
      <c r="B133" s="99" t="str">
        <f t="shared" si="13"/>
        <v>148111353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5179</v>
      </c>
    </row>
    <row r="134" spans="1:8" ht="15.75">
      <c r="A134" s="99" t="str">
        <f t="shared" si="12"/>
        <v>БГ АГРО АД</v>
      </c>
      <c r="B134" s="99" t="str">
        <f t="shared" si="13"/>
        <v>148111353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319</v>
      </c>
    </row>
    <row r="135" spans="1:8" ht="15.75">
      <c r="A135" s="99" t="str">
        <f t="shared" si="12"/>
        <v>БГ АГРО АД</v>
      </c>
      <c r="B135" s="99" t="str">
        <f t="shared" si="13"/>
        <v>148111353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БГ АГРО АД</v>
      </c>
      <c r="B136" s="99" t="str">
        <f t="shared" si="13"/>
        <v>148111353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БГ АГРО АД</v>
      </c>
      <c r="B137" s="99" t="str">
        <f t="shared" si="13"/>
        <v>148111353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72179</v>
      </c>
    </row>
    <row r="138" spans="1:8" ht="15.75">
      <c r="A138" s="99" t="str">
        <f t="shared" si="12"/>
        <v>БГ АГРО АД</v>
      </c>
      <c r="B138" s="99" t="str">
        <f t="shared" si="13"/>
        <v>148111353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308</v>
      </c>
    </row>
    <row r="139" spans="1:8" ht="15.75">
      <c r="A139" s="99" t="str">
        <f t="shared" si="12"/>
        <v>БГ АГРО АД</v>
      </c>
      <c r="B139" s="99" t="str">
        <f t="shared" si="13"/>
        <v>148111353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БГ АГРО АД</v>
      </c>
      <c r="B140" s="99" t="str">
        <f t="shared" si="13"/>
        <v>148111353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БГ АГРО АД</v>
      </c>
      <c r="B141" s="99" t="str">
        <f t="shared" si="13"/>
        <v>148111353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186</v>
      </c>
    </row>
    <row r="142" spans="1:8" ht="15.75">
      <c r="A142" s="99" t="str">
        <f t="shared" si="12"/>
        <v>БГ АГРО АД</v>
      </c>
      <c r="B142" s="99" t="str">
        <f t="shared" si="13"/>
        <v>148111353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495</v>
      </c>
    </row>
    <row r="143" spans="1:8" ht="15.75">
      <c r="A143" s="99" t="str">
        <f t="shared" si="12"/>
        <v>БГ АГРО АД</v>
      </c>
      <c r="B143" s="99" t="str">
        <f t="shared" si="13"/>
        <v>148111353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72674</v>
      </c>
    </row>
    <row r="144" spans="1:8" ht="15.75">
      <c r="A144" s="99" t="str">
        <f t="shared" si="12"/>
        <v>БГ АГРО АД</v>
      </c>
      <c r="B144" s="99" t="str">
        <f t="shared" si="13"/>
        <v>148111353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208</v>
      </c>
    </row>
    <row r="145" spans="1:8" ht="15.75">
      <c r="A145" s="99" t="str">
        <f t="shared" si="12"/>
        <v>БГ АГРО АД</v>
      </c>
      <c r="B145" s="99" t="str">
        <f t="shared" si="13"/>
        <v>148111353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БГ АГРО АД</v>
      </c>
      <c r="B146" s="99" t="str">
        <f t="shared" si="13"/>
        <v>148111353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БГ АГРО АД</v>
      </c>
      <c r="B147" s="99" t="str">
        <f t="shared" si="13"/>
        <v>148111353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72674</v>
      </c>
    </row>
    <row r="148" spans="1:8" ht="15.75">
      <c r="A148" s="99" t="str">
        <f t="shared" si="12"/>
        <v>БГ АГРО АД</v>
      </c>
      <c r="B148" s="99" t="str">
        <f t="shared" si="13"/>
        <v>148111353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208</v>
      </c>
    </row>
    <row r="149" spans="1:8" ht="15.75">
      <c r="A149" s="99" t="str">
        <f t="shared" si="12"/>
        <v>БГ АГРО АД</v>
      </c>
      <c r="B149" s="99" t="str">
        <f t="shared" si="13"/>
        <v>148111353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БГ АГРО АД</v>
      </c>
      <c r="B150" s="99" t="str">
        <f t="shared" si="13"/>
        <v>148111353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БГ АГРО АД</v>
      </c>
      <c r="B151" s="99" t="str">
        <f t="shared" si="13"/>
        <v>148111353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БГ АГРО АД</v>
      </c>
      <c r="B152" s="99" t="str">
        <f t="shared" si="13"/>
        <v>148111353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БГ АГРО АД</v>
      </c>
      <c r="B153" s="99" t="str">
        <f t="shared" si="13"/>
        <v>148111353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208</v>
      </c>
    </row>
    <row r="154" spans="1:8" ht="15.75">
      <c r="A154" s="99" t="str">
        <f t="shared" si="12"/>
        <v>БГ АГРО АД</v>
      </c>
      <c r="B154" s="99" t="str">
        <f t="shared" si="13"/>
        <v>148111353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БГ АГРО АД</v>
      </c>
      <c r="B155" s="99" t="str">
        <f t="shared" si="13"/>
        <v>148111353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208</v>
      </c>
    </row>
    <row r="156" spans="1:8" ht="15.75">
      <c r="A156" s="99" t="str">
        <f t="shared" si="12"/>
        <v>БГ АГРО АД</v>
      </c>
      <c r="B156" s="99" t="str">
        <f t="shared" si="13"/>
        <v>148111353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72882</v>
      </c>
    </row>
    <row r="157" spans="1:8" ht="15.75">
      <c r="A157" s="99" t="str">
        <f t="shared" si="12"/>
        <v>БГ АГРО АД</v>
      </c>
      <c r="B157" s="99" t="str">
        <f t="shared" si="13"/>
        <v>148111353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20669</v>
      </c>
    </row>
    <row r="158" spans="1:8" ht="15.75">
      <c r="A158" s="99" t="str">
        <f t="shared" si="12"/>
        <v>БГ АГРО АД</v>
      </c>
      <c r="B158" s="99" t="str">
        <f t="shared" si="13"/>
        <v>148111353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48010</v>
      </c>
    </row>
    <row r="159" spans="1:8" ht="15.75">
      <c r="A159" s="99" t="str">
        <f aca="true" t="shared" si="15" ref="A159:A179">pdeName</f>
        <v>БГ АГРО АД</v>
      </c>
      <c r="B159" s="99" t="str">
        <f aca="true" t="shared" si="16" ref="B159:B179">pdeBulstat</f>
        <v>148111353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918</v>
      </c>
    </row>
    <row r="160" spans="1:8" ht="15.75">
      <c r="A160" s="99" t="str">
        <f t="shared" si="15"/>
        <v>БГ АГРО АД</v>
      </c>
      <c r="B160" s="99" t="str">
        <f t="shared" si="16"/>
        <v>148111353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397</v>
      </c>
    </row>
    <row r="161" spans="1:8" ht="15.75">
      <c r="A161" s="99" t="str">
        <f t="shared" si="15"/>
        <v>БГ АГРО АД</v>
      </c>
      <c r="B161" s="99" t="str">
        <f t="shared" si="16"/>
        <v>148111353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69994</v>
      </c>
    </row>
    <row r="162" spans="1:8" ht="15.75">
      <c r="A162" s="99" t="str">
        <f t="shared" si="15"/>
        <v>БГ АГРО АД</v>
      </c>
      <c r="B162" s="99" t="str">
        <f t="shared" si="16"/>
        <v>148111353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2486</v>
      </c>
    </row>
    <row r="163" spans="1:8" ht="15.75">
      <c r="A163" s="99" t="str">
        <f t="shared" si="15"/>
        <v>БГ АГРО АД</v>
      </c>
      <c r="B163" s="99" t="str">
        <f t="shared" si="16"/>
        <v>148111353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2486</v>
      </c>
    </row>
    <row r="164" spans="1:8" ht="15.75">
      <c r="A164" s="99" t="str">
        <f t="shared" si="15"/>
        <v>БГ АГРО АД</v>
      </c>
      <c r="B164" s="99" t="str">
        <f t="shared" si="16"/>
        <v>148111353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.75">
      <c r="A165" s="99" t="str">
        <f t="shared" si="15"/>
        <v>БГ АГРО АД</v>
      </c>
      <c r="B165" s="99" t="str">
        <f t="shared" si="16"/>
        <v>148111353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БГ АГРО АД</v>
      </c>
      <c r="B166" s="99" t="str">
        <f t="shared" si="16"/>
        <v>148111353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399</v>
      </c>
    </row>
    <row r="167" spans="1:8" ht="15.75">
      <c r="A167" s="99" t="str">
        <f t="shared" si="15"/>
        <v>БГ АГРО АД</v>
      </c>
      <c r="B167" s="99" t="str">
        <f t="shared" si="16"/>
        <v>148111353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БГ АГРО АД</v>
      </c>
      <c r="B168" s="99" t="str">
        <f t="shared" si="16"/>
        <v>148111353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БГ АГРО АД</v>
      </c>
      <c r="B169" s="99" t="str">
        <f t="shared" si="16"/>
        <v>148111353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402</v>
      </c>
    </row>
    <row r="170" spans="1:8" ht="15.75">
      <c r="A170" s="99" t="str">
        <f t="shared" si="15"/>
        <v>БГ АГРО АД</v>
      </c>
      <c r="B170" s="99" t="str">
        <f t="shared" si="16"/>
        <v>148111353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72882</v>
      </c>
    </row>
    <row r="171" spans="1:8" ht="15.75">
      <c r="A171" s="99" t="str">
        <f t="shared" si="15"/>
        <v>БГ АГРО АД</v>
      </c>
      <c r="B171" s="99" t="str">
        <f t="shared" si="16"/>
        <v>148111353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БГ АГРО АД</v>
      </c>
      <c r="B172" s="99" t="str">
        <f t="shared" si="16"/>
        <v>148111353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БГ АГРО АД</v>
      </c>
      <c r="B173" s="99" t="str">
        <f t="shared" si="16"/>
        <v>148111353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БГ АГРО АД</v>
      </c>
      <c r="B174" s="99" t="str">
        <f t="shared" si="16"/>
        <v>148111353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72882</v>
      </c>
    </row>
    <row r="175" spans="1:8" ht="15.75">
      <c r="A175" s="99" t="str">
        <f t="shared" si="15"/>
        <v>БГ АГРО АД</v>
      </c>
      <c r="B175" s="99" t="str">
        <f t="shared" si="16"/>
        <v>148111353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БГ АГРО АД</v>
      </c>
      <c r="B176" s="99" t="str">
        <f t="shared" si="16"/>
        <v>148111353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БГ АГРО АД</v>
      </c>
      <c r="B177" s="99" t="str">
        <f t="shared" si="16"/>
        <v>148111353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БГ АГРО АД</v>
      </c>
      <c r="B178" s="99" t="str">
        <f t="shared" si="16"/>
        <v>148111353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БГ АГРО АД</v>
      </c>
      <c r="B179" s="99" t="str">
        <f t="shared" si="16"/>
        <v>148111353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72882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БГ АГРО АД</v>
      </c>
      <c r="B181" s="99" t="str">
        <f aca="true" t="shared" si="19" ref="B181:B216">pdeBulstat</f>
        <v>148111353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58936</v>
      </c>
    </row>
    <row r="182" spans="1:8" ht="15.75">
      <c r="A182" s="99" t="str">
        <f t="shared" si="18"/>
        <v>БГ АГРО АД</v>
      </c>
      <c r="B182" s="99" t="str">
        <f t="shared" si="19"/>
        <v>148111353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-28160</v>
      </c>
    </row>
    <row r="183" spans="1:8" ht="15.75">
      <c r="A183" s="99" t="str">
        <f t="shared" si="18"/>
        <v>БГ АГРО АД</v>
      </c>
      <c r="B183" s="99" t="str">
        <f t="shared" si="19"/>
        <v>148111353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БГ АГРО АД</v>
      </c>
      <c r="B184" s="99" t="str">
        <f t="shared" si="19"/>
        <v>148111353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-5071</v>
      </c>
    </row>
    <row r="185" spans="1:8" ht="15.75">
      <c r="A185" s="99" t="str">
        <f t="shared" si="18"/>
        <v>БГ АГРО АД</v>
      </c>
      <c r="B185" s="99" t="str">
        <f t="shared" si="19"/>
        <v>148111353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925</v>
      </c>
    </row>
    <row r="186" spans="1:8" ht="15.75">
      <c r="A186" s="99" t="str">
        <f t="shared" si="18"/>
        <v>БГ АГРО АД</v>
      </c>
      <c r="B186" s="99" t="str">
        <f t="shared" si="19"/>
        <v>148111353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-780</v>
      </c>
    </row>
    <row r="187" spans="1:8" ht="15.75">
      <c r="A187" s="99" t="str">
        <f t="shared" si="18"/>
        <v>БГ АГРО АД</v>
      </c>
      <c r="B187" s="99" t="str">
        <f t="shared" si="19"/>
        <v>148111353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БГ АГРО АД</v>
      </c>
      <c r="B188" s="99" t="str">
        <f t="shared" si="19"/>
        <v>148111353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БГ АГРО АД</v>
      </c>
      <c r="B189" s="99" t="str">
        <f t="shared" si="19"/>
        <v>148111353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</v>
      </c>
    </row>
    <row r="190" spans="1:8" ht="15.75">
      <c r="A190" s="99" t="str">
        <f t="shared" si="18"/>
        <v>БГ АГРО АД</v>
      </c>
      <c r="B190" s="99" t="str">
        <f t="shared" si="19"/>
        <v>148111353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-103</v>
      </c>
    </row>
    <row r="191" spans="1:8" ht="15.75">
      <c r="A191" s="99" t="str">
        <f t="shared" si="18"/>
        <v>БГ АГРО АД</v>
      </c>
      <c r="B191" s="99" t="str">
        <f t="shared" si="19"/>
        <v>148111353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25746</v>
      </c>
    </row>
    <row r="192" spans="1:8" ht="15.75">
      <c r="A192" s="99" t="str">
        <f t="shared" si="18"/>
        <v>БГ АГРО АД</v>
      </c>
      <c r="B192" s="99" t="str">
        <f t="shared" si="19"/>
        <v>148111353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-1967</v>
      </c>
    </row>
    <row r="193" spans="1:8" ht="15.75">
      <c r="A193" s="99" t="str">
        <f t="shared" si="18"/>
        <v>БГ АГРО АД</v>
      </c>
      <c r="B193" s="99" t="str">
        <f t="shared" si="19"/>
        <v>148111353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25</v>
      </c>
    </row>
    <row r="194" spans="1:8" ht="15.75">
      <c r="A194" s="99" t="str">
        <f t="shared" si="18"/>
        <v>БГ АГРО АД</v>
      </c>
      <c r="B194" s="99" t="str">
        <f t="shared" si="19"/>
        <v>148111353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БГ АГРО АД</v>
      </c>
      <c r="B195" s="99" t="str">
        <f t="shared" si="19"/>
        <v>148111353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2</v>
      </c>
    </row>
    <row r="196" spans="1:8" ht="15.75">
      <c r="A196" s="99" t="str">
        <f t="shared" si="18"/>
        <v>БГ АГРО АД</v>
      </c>
      <c r="B196" s="99" t="str">
        <f t="shared" si="19"/>
        <v>148111353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4</v>
      </c>
    </row>
    <row r="197" spans="1:8" ht="15.75">
      <c r="A197" s="99" t="str">
        <f t="shared" si="18"/>
        <v>БГ АГРО АД</v>
      </c>
      <c r="B197" s="99" t="str">
        <f t="shared" si="19"/>
        <v>148111353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БГ АГРО АД</v>
      </c>
      <c r="B198" s="99" t="str">
        <f t="shared" si="19"/>
        <v>148111353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БГ АГРО АД</v>
      </c>
      <c r="B199" s="99" t="str">
        <f t="shared" si="19"/>
        <v>148111353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БГ АГРО АД</v>
      </c>
      <c r="B200" s="99" t="str">
        <f t="shared" si="19"/>
        <v>148111353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БГ АГРО АД</v>
      </c>
      <c r="B201" s="99" t="str">
        <f t="shared" si="19"/>
        <v>148111353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-293</v>
      </c>
    </row>
    <row r="202" spans="1:8" ht="15.75">
      <c r="A202" s="99" t="str">
        <f t="shared" si="18"/>
        <v>БГ АГРО АД</v>
      </c>
      <c r="B202" s="99" t="str">
        <f t="shared" si="19"/>
        <v>148111353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-2229</v>
      </c>
    </row>
    <row r="203" spans="1:8" ht="15.75">
      <c r="A203" s="99" t="str">
        <f t="shared" si="18"/>
        <v>БГ АГРО АД</v>
      </c>
      <c r="B203" s="99" t="str">
        <f t="shared" si="19"/>
        <v>148111353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БГ АГРО АД</v>
      </c>
      <c r="B204" s="99" t="str">
        <f t="shared" si="19"/>
        <v>148111353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БГ АГРО АД</v>
      </c>
      <c r="B205" s="99" t="str">
        <f t="shared" si="19"/>
        <v>148111353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48294</v>
      </c>
    </row>
    <row r="206" spans="1:8" ht="15.75">
      <c r="A206" s="99" t="str">
        <f t="shared" si="18"/>
        <v>БГ АГРО АД</v>
      </c>
      <c r="B206" s="99" t="str">
        <f t="shared" si="19"/>
        <v>148111353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-70984</v>
      </c>
    </row>
    <row r="207" spans="1:8" ht="15.75">
      <c r="A207" s="99" t="str">
        <f t="shared" si="18"/>
        <v>БГ АГРО АД</v>
      </c>
      <c r="B207" s="99" t="str">
        <f t="shared" si="19"/>
        <v>148111353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-2853</v>
      </c>
    </row>
    <row r="208" spans="1:8" ht="15.75">
      <c r="A208" s="99" t="str">
        <f t="shared" si="18"/>
        <v>БГ АГРО АД</v>
      </c>
      <c r="B208" s="99" t="str">
        <f t="shared" si="19"/>
        <v>148111353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-458</v>
      </c>
    </row>
    <row r="209" spans="1:8" ht="15.75">
      <c r="A209" s="99" t="str">
        <f t="shared" si="18"/>
        <v>БГ АГРО АД</v>
      </c>
      <c r="B209" s="99" t="str">
        <f t="shared" si="19"/>
        <v>148111353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БГ АГРО АД</v>
      </c>
      <c r="B210" s="99" t="str">
        <f t="shared" si="19"/>
        <v>148111353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2479</v>
      </c>
    </row>
    <row r="211" spans="1:8" ht="15.75">
      <c r="A211" s="99" t="str">
        <f t="shared" si="18"/>
        <v>БГ АГРО АД</v>
      </c>
      <c r="B211" s="99" t="str">
        <f t="shared" si="19"/>
        <v>148111353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-23522</v>
      </c>
    </row>
    <row r="212" spans="1:8" ht="15.75">
      <c r="A212" s="99" t="str">
        <f t="shared" si="18"/>
        <v>БГ АГРО АД</v>
      </c>
      <c r="B212" s="99" t="str">
        <f t="shared" si="19"/>
        <v>148111353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</v>
      </c>
    </row>
    <row r="213" spans="1:8" ht="15.75">
      <c r="A213" s="99" t="str">
        <f t="shared" si="18"/>
        <v>БГ АГРО АД</v>
      </c>
      <c r="B213" s="99" t="str">
        <f t="shared" si="19"/>
        <v>148111353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134</v>
      </c>
    </row>
    <row r="214" spans="1:8" ht="15.75">
      <c r="A214" s="99" t="str">
        <f t="shared" si="18"/>
        <v>БГ АГРО АД</v>
      </c>
      <c r="B214" s="99" t="str">
        <f t="shared" si="19"/>
        <v>148111353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129</v>
      </c>
    </row>
    <row r="215" spans="1:8" ht="15.75">
      <c r="A215" s="99" t="str">
        <f t="shared" si="18"/>
        <v>БГ АГРО АД</v>
      </c>
      <c r="B215" s="99" t="str">
        <f t="shared" si="19"/>
        <v>148111353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129</v>
      </c>
    </row>
    <row r="216" spans="1:8" ht="15.75">
      <c r="A216" s="99" t="str">
        <f t="shared" si="18"/>
        <v>БГ АГРО АД</v>
      </c>
      <c r="B216" s="99" t="str">
        <f t="shared" si="19"/>
        <v>148111353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БГ АГРО АД</v>
      </c>
      <c r="B218" s="99" t="str">
        <f aca="true" t="shared" si="22" ref="B218:B281">pdeBulstat</f>
        <v>148111353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40357</v>
      </c>
    </row>
    <row r="219" spans="1:8" ht="15.75">
      <c r="A219" s="99" t="str">
        <f t="shared" si="21"/>
        <v>БГ АГРО АД</v>
      </c>
      <c r="B219" s="99" t="str">
        <f t="shared" si="22"/>
        <v>148111353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БГ АГРО АД</v>
      </c>
      <c r="B220" s="99" t="str">
        <f t="shared" si="22"/>
        <v>148111353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БГ АГРО АД</v>
      </c>
      <c r="B221" s="99" t="str">
        <f t="shared" si="22"/>
        <v>148111353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БГ АГРО АД</v>
      </c>
      <c r="B222" s="99" t="str">
        <f t="shared" si="22"/>
        <v>148111353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40357</v>
      </c>
    </row>
    <row r="223" spans="1:8" ht="15.75">
      <c r="A223" s="99" t="str">
        <f t="shared" si="21"/>
        <v>БГ АГРО АД</v>
      </c>
      <c r="B223" s="99" t="str">
        <f t="shared" si="22"/>
        <v>148111353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БГ АГРО АД</v>
      </c>
      <c r="B224" s="99" t="str">
        <f t="shared" si="22"/>
        <v>148111353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БГ АГРО АД</v>
      </c>
      <c r="B225" s="99" t="str">
        <f t="shared" si="22"/>
        <v>148111353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БГ АГРО АД</v>
      </c>
      <c r="B226" s="99" t="str">
        <f t="shared" si="22"/>
        <v>148111353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БГ АГРО АД</v>
      </c>
      <c r="B227" s="99" t="str">
        <f t="shared" si="22"/>
        <v>148111353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БГ АГРО АД</v>
      </c>
      <c r="B228" s="99" t="str">
        <f t="shared" si="22"/>
        <v>148111353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БГ АГРО АД</v>
      </c>
      <c r="B229" s="99" t="str">
        <f t="shared" si="22"/>
        <v>148111353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БГ АГРО АД</v>
      </c>
      <c r="B230" s="99" t="str">
        <f t="shared" si="22"/>
        <v>148111353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БГ АГРО АД</v>
      </c>
      <c r="B231" s="99" t="str">
        <f t="shared" si="22"/>
        <v>148111353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БГ АГРО АД</v>
      </c>
      <c r="B232" s="99" t="str">
        <f t="shared" si="22"/>
        <v>148111353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БГ АГРО АД</v>
      </c>
      <c r="B233" s="99" t="str">
        <f t="shared" si="22"/>
        <v>148111353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БГ АГРО АД</v>
      </c>
      <c r="B234" s="99" t="str">
        <f t="shared" si="22"/>
        <v>148111353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БГ АГРО АД</v>
      </c>
      <c r="B235" s="99" t="str">
        <f t="shared" si="22"/>
        <v>148111353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БГ АГРО АД</v>
      </c>
      <c r="B236" s="99" t="str">
        <f t="shared" si="22"/>
        <v>148111353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40357</v>
      </c>
    </row>
    <row r="237" spans="1:8" ht="15.75">
      <c r="A237" s="99" t="str">
        <f t="shared" si="21"/>
        <v>БГ АГРО АД</v>
      </c>
      <c r="B237" s="99" t="str">
        <f t="shared" si="22"/>
        <v>148111353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БГ АГРО АД</v>
      </c>
      <c r="B238" s="99" t="str">
        <f t="shared" si="22"/>
        <v>148111353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БГ АГРО АД</v>
      </c>
      <c r="B239" s="99" t="str">
        <f t="shared" si="22"/>
        <v>148111353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40357</v>
      </c>
    </row>
    <row r="240" spans="1:8" ht="15.75">
      <c r="A240" s="99" t="str">
        <f t="shared" si="21"/>
        <v>БГ АГРО АД</v>
      </c>
      <c r="B240" s="99" t="str">
        <f t="shared" si="22"/>
        <v>148111353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БГ АГРО АД</v>
      </c>
      <c r="B241" s="99" t="str">
        <f t="shared" si="22"/>
        <v>148111353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БГ АГРО АД</v>
      </c>
      <c r="B242" s="99" t="str">
        <f t="shared" si="22"/>
        <v>148111353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БГ АГРО АД</v>
      </c>
      <c r="B243" s="99" t="str">
        <f t="shared" si="22"/>
        <v>148111353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БГ АГРО АД</v>
      </c>
      <c r="B244" s="99" t="str">
        <f t="shared" si="22"/>
        <v>148111353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БГ АГРО АД</v>
      </c>
      <c r="B245" s="99" t="str">
        <f t="shared" si="22"/>
        <v>148111353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БГ АГРО АД</v>
      </c>
      <c r="B246" s="99" t="str">
        <f t="shared" si="22"/>
        <v>148111353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БГ АГРО АД</v>
      </c>
      <c r="B247" s="99" t="str">
        <f t="shared" si="22"/>
        <v>148111353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БГ АГРО АД</v>
      </c>
      <c r="B248" s="99" t="str">
        <f t="shared" si="22"/>
        <v>148111353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БГ АГРО АД</v>
      </c>
      <c r="B249" s="99" t="str">
        <f t="shared" si="22"/>
        <v>148111353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БГ АГРО АД</v>
      </c>
      <c r="B250" s="99" t="str">
        <f t="shared" si="22"/>
        <v>148111353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БГ АГРО АД</v>
      </c>
      <c r="B251" s="99" t="str">
        <f t="shared" si="22"/>
        <v>148111353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БГ АГРО АД</v>
      </c>
      <c r="B252" s="99" t="str">
        <f t="shared" si="22"/>
        <v>148111353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БГ АГРО АД</v>
      </c>
      <c r="B253" s="99" t="str">
        <f t="shared" si="22"/>
        <v>148111353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БГ АГРО АД</v>
      </c>
      <c r="B254" s="99" t="str">
        <f t="shared" si="22"/>
        <v>148111353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БГ АГРО АД</v>
      </c>
      <c r="B255" s="99" t="str">
        <f t="shared" si="22"/>
        <v>148111353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БГ АГРО АД</v>
      </c>
      <c r="B256" s="99" t="str">
        <f t="shared" si="22"/>
        <v>148111353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БГ АГРО АД</v>
      </c>
      <c r="B257" s="99" t="str">
        <f t="shared" si="22"/>
        <v>148111353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БГ АГРО АД</v>
      </c>
      <c r="B258" s="99" t="str">
        <f t="shared" si="22"/>
        <v>148111353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БГ АГРО АД</v>
      </c>
      <c r="B259" s="99" t="str">
        <f t="shared" si="22"/>
        <v>148111353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БГ АГРО АД</v>
      </c>
      <c r="B260" s="99" t="str">
        <f t="shared" si="22"/>
        <v>148111353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БГ АГРО АД</v>
      </c>
      <c r="B261" s="99" t="str">
        <f t="shared" si="22"/>
        <v>148111353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БГ АГРО АД</v>
      </c>
      <c r="B262" s="99" t="str">
        <f t="shared" si="22"/>
        <v>148111353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БГ АГРО АД</v>
      </c>
      <c r="B263" s="99" t="str">
        <f t="shared" si="22"/>
        <v>148111353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БГ АГРО АД</v>
      </c>
      <c r="B264" s="99" t="str">
        <f t="shared" si="22"/>
        <v>148111353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БГ АГРО АД</v>
      </c>
      <c r="B265" s="99" t="str">
        <f t="shared" si="22"/>
        <v>148111353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БГ АГРО АД</v>
      </c>
      <c r="B266" s="99" t="str">
        <f t="shared" si="22"/>
        <v>148111353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БГ АГРО АД</v>
      </c>
      <c r="B267" s="99" t="str">
        <f t="shared" si="22"/>
        <v>148111353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БГ АГРО АД</v>
      </c>
      <c r="B268" s="99" t="str">
        <f t="shared" si="22"/>
        <v>148111353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БГ АГРО АД</v>
      </c>
      <c r="B269" s="99" t="str">
        <f t="shared" si="22"/>
        <v>148111353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БГ АГРО АД</v>
      </c>
      <c r="B270" s="99" t="str">
        <f t="shared" si="22"/>
        <v>148111353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БГ АГРО АД</v>
      </c>
      <c r="B271" s="99" t="str">
        <f t="shared" si="22"/>
        <v>148111353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БГ АГРО АД</v>
      </c>
      <c r="B272" s="99" t="str">
        <f t="shared" si="22"/>
        <v>148111353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БГ АГРО АД</v>
      </c>
      <c r="B273" s="99" t="str">
        <f t="shared" si="22"/>
        <v>148111353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БГ АГРО АД</v>
      </c>
      <c r="B274" s="99" t="str">
        <f t="shared" si="22"/>
        <v>148111353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БГ АГРО АД</v>
      </c>
      <c r="B275" s="99" t="str">
        <f t="shared" si="22"/>
        <v>148111353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БГ АГРО АД</v>
      </c>
      <c r="B276" s="99" t="str">
        <f t="shared" si="22"/>
        <v>148111353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БГ АГРО АД</v>
      </c>
      <c r="B277" s="99" t="str">
        <f t="shared" si="22"/>
        <v>148111353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БГ АГРО АД</v>
      </c>
      <c r="B278" s="99" t="str">
        <f t="shared" si="22"/>
        <v>148111353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БГ АГРО АД</v>
      </c>
      <c r="B279" s="99" t="str">
        <f t="shared" si="22"/>
        <v>148111353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БГ АГРО АД</v>
      </c>
      <c r="B280" s="99" t="str">
        <f t="shared" si="22"/>
        <v>148111353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БГ АГРО АД</v>
      </c>
      <c r="B281" s="99" t="str">
        <f t="shared" si="22"/>
        <v>148111353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БГ АГРО АД</v>
      </c>
      <c r="B282" s="99" t="str">
        <f aca="true" t="shared" si="25" ref="B282:B345">pdeBulstat</f>
        <v>148111353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БГ АГРО АД</v>
      </c>
      <c r="B283" s="99" t="str">
        <f t="shared" si="25"/>
        <v>148111353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БГ АГРО АД</v>
      </c>
      <c r="B284" s="99" t="str">
        <f t="shared" si="25"/>
        <v>148111353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3927</v>
      </c>
    </row>
    <row r="285" spans="1:8" ht="15.75">
      <c r="A285" s="99" t="str">
        <f t="shared" si="24"/>
        <v>БГ АГРО АД</v>
      </c>
      <c r="B285" s="99" t="str">
        <f t="shared" si="25"/>
        <v>148111353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БГ АГРО АД</v>
      </c>
      <c r="B286" s="99" t="str">
        <f t="shared" si="25"/>
        <v>148111353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БГ АГРО АД</v>
      </c>
      <c r="B287" s="99" t="str">
        <f t="shared" si="25"/>
        <v>148111353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БГ АГРО АД</v>
      </c>
      <c r="B288" s="99" t="str">
        <f t="shared" si="25"/>
        <v>148111353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3927</v>
      </c>
    </row>
    <row r="289" spans="1:8" ht="15.75">
      <c r="A289" s="99" t="str">
        <f t="shared" si="24"/>
        <v>БГ АГРО АД</v>
      </c>
      <c r="B289" s="99" t="str">
        <f t="shared" si="25"/>
        <v>148111353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БГ АГРО АД</v>
      </c>
      <c r="B290" s="99" t="str">
        <f t="shared" si="25"/>
        <v>148111353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109</v>
      </c>
    </row>
    <row r="291" spans="1:8" ht="15.75">
      <c r="A291" s="99" t="str">
        <f t="shared" si="24"/>
        <v>БГ АГРО АД</v>
      </c>
      <c r="B291" s="99" t="str">
        <f t="shared" si="25"/>
        <v>148111353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БГ АГРО АД</v>
      </c>
      <c r="B292" s="99" t="str">
        <f t="shared" si="25"/>
        <v>148111353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109</v>
      </c>
    </row>
    <row r="293" spans="1:8" ht="15.75">
      <c r="A293" s="99" t="str">
        <f t="shared" si="24"/>
        <v>БГ АГРО АД</v>
      </c>
      <c r="B293" s="99" t="str">
        <f t="shared" si="25"/>
        <v>148111353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БГ АГРО АД</v>
      </c>
      <c r="B294" s="99" t="str">
        <f t="shared" si="25"/>
        <v>148111353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БГ АГРО АД</v>
      </c>
      <c r="B295" s="99" t="str">
        <f t="shared" si="25"/>
        <v>148111353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БГ АГРО АД</v>
      </c>
      <c r="B296" s="99" t="str">
        <f t="shared" si="25"/>
        <v>148111353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БГ АГРО АД</v>
      </c>
      <c r="B297" s="99" t="str">
        <f t="shared" si="25"/>
        <v>148111353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БГ АГРО АД</v>
      </c>
      <c r="B298" s="99" t="str">
        <f t="shared" si="25"/>
        <v>148111353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БГ АГРО АД</v>
      </c>
      <c r="B299" s="99" t="str">
        <f t="shared" si="25"/>
        <v>148111353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БГ АГРО АД</v>
      </c>
      <c r="B300" s="99" t="str">
        <f t="shared" si="25"/>
        <v>148111353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БГ АГРО АД</v>
      </c>
      <c r="B301" s="99" t="str">
        <f t="shared" si="25"/>
        <v>148111353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БГ АГРО АД</v>
      </c>
      <c r="B302" s="99" t="str">
        <f t="shared" si="25"/>
        <v>148111353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4036</v>
      </c>
    </row>
    <row r="303" spans="1:8" ht="15.75">
      <c r="A303" s="99" t="str">
        <f t="shared" si="24"/>
        <v>БГ АГРО АД</v>
      </c>
      <c r="B303" s="99" t="str">
        <f t="shared" si="25"/>
        <v>148111353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БГ АГРО АД</v>
      </c>
      <c r="B304" s="99" t="str">
        <f t="shared" si="25"/>
        <v>148111353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БГ АГРО АД</v>
      </c>
      <c r="B305" s="99" t="str">
        <f t="shared" si="25"/>
        <v>148111353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4036</v>
      </c>
    </row>
    <row r="306" spans="1:8" ht="15.75">
      <c r="A306" s="99" t="str">
        <f t="shared" si="24"/>
        <v>БГ АГРО АД</v>
      </c>
      <c r="B306" s="99" t="str">
        <f t="shared" si="25"/>
        <v>148111353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БГ АГРО АД</v>
      </c>
      <c r="B307" s="99" t="str">
        <f t="shared" si="25"/>
        <v>148111353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БГ АГРО АД</v>
      </c>
      <c r="B308" s="99" t="str">
        <f t="shared" si="25"/>
        <v>148111353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БГ АГРО АД</v>
      </c>
      <c r="B309" s="99" t="str">
        <f t="shared" si="25"/>
        <v>148111353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БГ АГРО АД</v>
      </c>
      <c r="B310" s="99" t="str">
        <f t="shared" si="25"/>
        <v>148111353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БГ АГРО АД</v>
      </c>
      <c r="B311" s="99" t="str">
        <f t="shared" si="25"/>
        <v>148111353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БГ АГРО АД</v>
      </c>
      <c r="B312" s="99" t="str">
        <f t="shared" si="25"/>
        <v>148111353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БГ АГРО АД</v>
      </c>
      <c r="B313" s="99" t="str">
        <f t="shared" si="25"/>
        <v>148111353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БГ АГРО АД</v>
      </c>
      <c r="B314" s="99" t="str">
        <f t="shared" si="25"/>
        <v>148111353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БГ АГРО АД</v>
      </c>
      <c r="B315" s="99" t="str">
        <f t="shared" si="25"/>
        <v>148111353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БГ АГРО АД</v>
      </c>
      <c r="B316" s="99" t="str">
        <f t="shared" si="25"/>
        <v>148111353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БГ АГРО АД</v>
      </c>
      <c r="B317" s="99" t="str">
        <f t="shared" si="25"/>
        <v>148111353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БГ АГРО АД</v>
      </c>
      <c r="B318" s="99" t="str">
        <f t="shared" si="25"/>
        <v>148111353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БГ АГРО АД</v>
      </c>
      <c r="B319" s="99" t="str">
        <f t="shared" si="25"/>
        <v>148111353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БГ АГРО АД</v>
      </c>
      <c r="B320" s="99" t="str">
        <f t="shared" si="25"/>
        <v>148111353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БГ АГРО АД</v>
      </c>
      <c r="B321" s="99" t="str">
        <f t="shared" si="25"/>
        <v>148111353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БГ АГРО АД</v>
      </c>
      <c r="B322" s="99" t="str">
        <f t="shared" si="25"/>
        <v>148111353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БГ АГРО АД</v>
      </c>
      <c r="B323" s="99" t="str">
        <f t="shared" si="25"/>
        <v>148111353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БГ АГРО АД</v>
      </c>
      <c r="B324" s="99" t="str">
        <f t="shared" si="25"/>
        <v>148111353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БГ АГРО АД</v>
      </c>
      <c r="B325" s="99" t="str">
        <f t="shared" si="25"/>
        <v>148111353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БГ АГРО АД</v>
      </c>
      <c r="B326" s="99" t="str">
        <f t="shared" si="25"/>
        <v>148111353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БГ АГРО АД</v>
      </c>
      <c r="B327" s="99" t="str">
        <f t="shared" si="25"/>
        <v>148111353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БГ АГРО АД</v>
      </c>
      <c r="B328" s="99" t="str">
        <f t="shared" si="25"/>
        <v>148111353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БГ АГРО АД</v>
      </c>
      <c r="B329" s="99" t="str">
        <f t="shared" si="25"/>
        <v>148111353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БГ АГРО АД</v>
      </c>
      <c r="B330" s="99" t="str">
        <f t="shared" si="25"/>
        <v>148111353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БГ АГРО АД</v>
      </c>
      <c r="B331" s="99" t="str">
        <f t="shared" si="25"/>
        <v>148111353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БГ АГРО АД</v>
      </c>
      <c r="B332" s="99" t="str">
        <f t="shared" si="25"/>
        <v>148111353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БГ АГРО АД</v>
      </c>
      <c r="B333" s="99" t="str">
        <f t="shared" si="25"/>
        <v>148111353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БГ АГРО АД</v>
      </c>
      <c r="B334" s="99" t="str">
        <f t="shared" si="25"/>
        <v>148111353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БГ АГРО АД</v>
      </c>
      <c r="B335" s="99" t="str">
        <f t="shared" si="25"/>
        <v>148111353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БГ АГРО АД</v>
      </c>
      <c r="B336" s="99" t="str">
        <f t="shared" si="25"/>
        <v>148111353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БГ АГРО АД</v>
      </c>
      <c r="B337" s="99" t="str">
        <f t="shared" si="25"/>
        <v>148111353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БГ АГРО АД</v>
      </c>
      <c r="B338" s="99" t="str">
        <f t="shared" si="25"/>
        <v>148111353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БГ АГРО АД</v>
      </c>
      <c r="B339" s="99" t="str">
        <f t="shared" si="25"/>
        <v>148111353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БГ АГРО АД</v>
      </c>
      <c r="B340" s="99" t="str">
        <f t="shared" si="25"/>
        <v>148111353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БГ АГРО АД</v>
      </c>
      <c r="B341" s="99" t="str">
        <f t="shared" si="25"/>
        <v>148111353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БГ АГРО АД</v>
      </c>
      <c r="B342" s="99" t="str">
        <f t="shared" si="25"/>
        <v>148111353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БГ АГРО АД</v>
      </c>
      <c r="B343" s="99" t="str">
        <f t="shared" si="25"/>
        <v>148111353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БГ АГРО АД</v>
      </c>
      <c r="B344" s="99" t="str">
        <f t="shared" si="25"/>
        <v>148111353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БГ АГРО АД</v>
      </c>
      <c r="B345" s="99" t="str">
        <f t="shared" si="25"/>
        <v>148111353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БГ АГРО АД</v>
      </c>
      <c r="B346" s="99" t="str">
        <f aca="true" t="shared" si="28" ref="B346:B409">pdeBulstat</f>
        <v>148111353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БГ АГРО АД</v>
      </c>
      <c r="B347" s="99" t="str">
        <f t="shared" si="28"/>
        <v>148111353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БГ АГРО АД</v>
      </c>
      <c r="B348" s="99" t="str">
        <f t="shared" si="28"/>
        <v>148111353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БГ АГРО АД</v>
      </c>
      <c r="B349" s="99" t="str">
        <f t="shared" si="28"/>
        <v>148111353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БГ АГРО АД</v>
      </c>
      <c r="B350" s="99" t="str">
        <f t="shared" si="28"/>
        <v>148111353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37254</v>
      </c>
    </row>
    <row r="351" spans="1:8" ht="15.75">
      <c r="A351" s="99" t="str">
        <f t="shared" si="27"/>
        <v>БГ АГРО АД</v>
      </c>
      <c r="B351" s="99" t="str">
        <f t="shared" si="28"/>
        <v>148111353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БГ АГРО АД</v>
      </c>
      <c r="B352" s="99" t="str">
        <f t="shared" si="28"/>
        <v>148111353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БГ АГРО АД</v>
      </c>
      <c r="B353" s="99" t="str">
        <f t="shared" si="28"/>
        <v>148111353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БГ АГРО АД</v>
      </c>
      <c r="B354" s="99" t="str">
        <f t="shared" si="28"/>
        <v>148111353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37254</v>
      </c>
    </row>
    <row r="355" spans="1:8" ht="15.75">
      <c r="A355" s="99" t="str">
        <f t="shared" si="27"/>
        <v>БГ АГРО АД</v>
      </c>
      <c r="B355" s="99" t="str">
        <f t="shared" si="28"/>
        <v>148111353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208</v>
      </c>
    </row>
    <row r="356" spans="1:8" ht="15.75">
      <c r="A356" s="99" t="str">
        <f t="shared" si="27"/>
        <v>БГ АГРО АД</v>
      </c>
      <c r="B356" s="99" t="str">
        <f t="shared" si="28"/>
        <v>148111353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-3338</v>
      </c>
    </row>
    <row r="357" spans="1:8" ht="15.75">
      <c r="A357" s="99" t="str">
        <f t="shared" si="27"/>
        <v>БГ АГРО АД</v>
      </c>
      <c r="B357" s="99" t="str">
        <f t="shared" si="28"/>
        <v>148111353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-3229</v>
      </c>
    </row>
    <row r="358" spans="1:8" ht="15.75">
      <c r="A358" s="99" t="str">
        <f t="shared" si="27"/>
        <v>БГ АГРО АД</v>
      </c>
      <c r="B358" s="99" t="str">
        <f t="shared" si="28"/>
        <v>148111353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-109</v>
      </c>
    </row>
    <row r="359" spans="1:8" ht="15.75">
      <c r="A359" s="99" t="str">
        <f t="shared" si="27"/>
        <v>БГ АГРО АД</v>
      </c>
      <c r="B359" s="99" t="str">
        <f t="shared" si="28"/>
        <v>148111353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БГ АГРО АД</v>
      </c>
      <c r="B360" s="99" t="str">
        <f t="shared" si="28"/>
        <v>148111353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БГ АГРО АД</v>
      </c>
      <c r="B361" s="99" t="str">
        <f t="shared" si="28"/>
        <v>148111353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БГ АГРО АД</v>
      </c>
      <c r="B362" s="99" t="str">
        <f t="shared" si="28"/>
        <v>148111353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БГ АГРО АД</v>
      </c>
      <c r="B363" s="99" t="str">
        <f t="shared" si="28"/>
        <v>148111353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БГ АГРО АД</v>
      </c>
      <c r="B364" s="99" t="str">
        <f t="shared" si="28"/>
        <v>148111353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БГ АГРО АД</v>
      </c>
      <c r="B365" s="99" t="str">
        <f t="shared" si="28"/>
        <v>148111353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БГ АГРО АД</v>
      </c>
      <c r="B366" s="99" t="str">
        <f t="shared" si="28"/>
        <v>148111353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БГ АГРО АД</v>
      </c>
      <c r="B367" s="99" t="str">
        <f t="shared" si="28"/>
        <v>148111353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БГ АГРО АД</v>
      </c>
      <c r="B368" s="99" t="str">
        <f t="shared" si="28"/>
        <v>148111353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34124</v>
      </c>
    </row>
    <row r="369" spans="1:8" ht="15.75">
      <c r="A369" s="99" t="str">
        <f t="shared" si="27"/>
        <v>БГ АГРО АД</v>
      </c>
      <c r="B369" s="99" t="str">
        <f t="shared" si="28"/>
        <v>148111353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БГ АГРО АД</v>
      </c>
      <c r="B370" s="99" t="str">
        <f t="shared" si="28"/>
        <v>148111353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БГ АГРО АД</v>
      </c>
      <c r="B371" s="99" t="str">
        <f t="shared" si="28"/>
        <v>148111353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34124</v>
      </c>
    </row>
    <row r="372" spans="1:8" ht="15.75">
      <c r="A372" s="99" t="str">
        <f t="shared" si="27"/>
        <v>БГ АГРО АД</v>
      </c>
      <c r="B372" s="99" t="str">
        <f t="shared" si="28"/>
        <v>148111353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БГ АГРО АД</v>
      </c>
      <c r="B373" s="99" t="str">
        <f t="shared" si="28"/>
        <v>148111353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БГ АГРО АД</v>
      </c>
      <c r="B374" s="99" t="str">
        <f t="shared" si="28"/>
        <v>148111353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БГ АГРО АД</v>
      </c>
      <c r="B375" s="99" t="str">
        <f t="shared" si="28"/>
        <v>148111353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БГ АГРО АД</v>
      </c>
      <c r="B376" s="99" t="str">
        <f t="shared" si="28"/>
        <v>148111353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БГ АГРО АД</v>
      </c>
      <c r="B377" s="99" t="str">
        <f t="shared" si="28"/>
        <v>148111353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БГ АГРО АД</v>
      </c>
      <c r="B378" s="99" t="str">
        <f t="shared" si="28"/>
        <v>148111353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БГ АГРО АД</v>
      </c>
      <c r="B379" s="99" t="str">
        <f t="shared" si="28"/>
        <v>148111353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БГ АГРО АД</v>
      </c>
      <c r="B380" s="99" t="str">
        <f t="shared" si="28"/>
        <v>148111353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БГ АГРО АД</v>
      </c>
      <c r="B381" s="99" t="str">
        <f t="shared" si="28"/>
        <v>148111353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БГ АГРО АД</v>
      </c>
      <c r="B382" s="99" t="str">
        <f t="shared" si="28"/>
        <v>148111353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БГ АГРО АД</v>
      </c>
      <c r="B383" s="99" t="str">
        <f t="shared" si="28"/>
        <v>148111353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БГ АГРО АД</v>
      </c>
      <c r="B384" s="99" t="str">
        <f t="shared" si="28"/>
        <v>148111353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БГ АГРО АД</v>
      </c>
      <c r="B385" s="99" t="str">
        <f t="shared" si="28"/>
        <v>148111353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БГ АГРО АД</v>
      </c>
      <c r="B386" s="99" t="str">
        <f t="shared" si="28"/>
        <v>148111353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БГ АГРО АД</v>
      </c>
      <c r="B387" s="99" t="str">
        <f t="shared" si="28"/>
        <v>148111353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БГ АГРО АД</v>
      </c>
      <c r="B388" s="99" t="str">
        <f t="shared" si="28"/>
        <v>148111353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БГ АГРО АД</v>
      </c>
      <c r="B389" s="99" t="str">
        <f t="shared" si="28"/>
        <v>148111353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БГ АГРО АД</v>
      </c>
      <c r="B390" s="99" t="str">
        <f t="shared" si="28"/>
        <v>148111353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БГ АГРО АД</v>
      </c>
      <c r="B391" s="99" t="str">
        <f t="shared" si="28"/>
        <v>148111353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БГ АГРО АД</v>
      </c>
      <c r="B392" s="99" t="str">
        <f t="shared" si="28"/>
        <v>148111353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БГ АГРО АД</v>
      </c>
      <c r="B393" s="99" t="str">
        <f t="shared" si="28"/>
        <v>148111353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БГ АГРО АД</v>
      </c>
      <c r="B394" s="99" t="str">
        <f t="shared" si="28"/>
        <v>148111353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БГ АГРО АД</v>
      </c>
      <c r="B395" s="99" t="str">
        <f t="shared" si="28"/>
        <v>148111353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БГ АГРО АД</v>
      </c>
      <c r="B396" s="99" t="str">
        <f t="shared" si="28"/>
        <v>148111353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БГ АГРО АД</v>
      </c>
      <c r="B397" s="99" t="str">
        <f t="shared" si="28"/>
        <v>148111353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БГ АГРО АД</v>
      </c>
      <c r="B398" s="99" t="str">
        <f t="shared" si="28"/>
        <v>148111353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БГ АГРО АД</v>
      </c>
      <c r="B399" s="99" t="str">
        <f t="shared" si="28"/>
        <v>148111353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БГ АГРО АД</v>
      </c>
      <c r="B400" s="99" t="str">
        <f t="shared" si="28"/>
        <v>148111353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БГ АГРО АД</v>
      </c>
      <c r="B401" s="99" t="str">
        <f t="shared" si="28"/>
        <v>148111353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БГ АГРО АД</v>
      </c>
      <c r="B402" s="99" t="str">
        <f t="shared" si="28"/>
        <v>148111353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БГ АГРО АД</v>
      </c>
      <c r="B403" s="99" t="str">
        <f t="shared" si="28"/>
        <v>148111353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БГ АГРО АД</v>
      </c>
      <c r="B404" s="99" t="str">
        <f t="shared" si="28"/>
        <v>148111353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БГ АГРО АД</v>
      </c>
      <c r="B405" s="99" t="str">
        <f t="shared" si="28"/>
        <v>148111353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БГ АГРО АД</v>
      </c>
      <c r="B406" s="99" t="str">
        <f t="shared" si="28"/>
        <v>148111353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БГ АГРО АД</v>
      </c>
      <c r="B407" s="99" t="str">
        <f t="shared" si="28"/>
        <v>148111353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БГ АГРО АД</v>
      </c>
      <c r="B408" s="99" t="str">
        <f t="shared" si="28"/>
        <v>148111353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БГ АГРО АД</v>
      </c>
      <c r="B409" s="99" t="str">
        <f t="shared" si="28"/>
        <v>148111353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БГ АГРО АД</v>
      </c>
      <c r="B410" s="99" t="str">
        <f aca="true" t="shared" si="31" ref="B410:B459">pdeBulstat</f>
        <v>148111353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БГ АГРО АД</v>
      </c>
      <c r="B411" s="99" t="str">
        <f t="shared" si="31"/>
        <v>148111353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БГ АГРО АД</v>
      </c>
      <c r="B412" s="99" t="str">
        <f t="shared" si="31"/>
        <v>148111353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БГ АГРО АД</v>
      </c>
      <c r="B413" s="99" t="str">
        <f t="shared" si="31"/>
        <v>148111353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БГ АГРО АД</v>
      </c>
      <c r="B414" s="99" t="str">
        <f t="shared" si="31"/>
        <v>148111353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БГ АГРО АД</v>
      </c>
      <c r="B415" s="99" t="str">
        <f t="shared" si="31"/>
        <v>148111353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БГ АГРО АД</v>
      </c>
      <c r="B416" s="99" t="str">
        <f t="shared" si="31"/>
        <v>148111353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81538</v>
      </c>
    </row>
    <row r="417" spans="1:8" ht="15.75">
      <c r="A417" s="99" t="str">
        <f t="shared" si="30"/>
        <v>БГ АГРО АД</v>
      </c>
      <c r="B417" s="99" t="str">
        <f t="shared" si="31"/>
        <v>148111353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БГ АГРО АД</v>
      </c>
      <c r="B418" s="99" t="str">
        <f t="shared" si="31"/>
        <v>148111353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БГ АГРО АД</v>
      </c>
      <c r="B419" s="99" t="str">
        <f t="shared" si="31"/>
        <v>148111353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БГ АГРО АД</v>
      </c>
      <c r="B420" s="99" t="str">
        <f t="shared" si="31"/>
        <v>148111353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81538</v>
      </c>
    </row>
    <row r="421" spans="1:8" ht="15.75">
      <c r="A421" s="99" t="str">
        <f t="shared" si="30"/>
        <v>БГ АГРО АД</v>
      </c>
      <c r="B421" s="99" t="str">
        <f t="shared" si="31"/>
        <v>148111353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208</v>
      </c>
    </row>
    <row r="422" spans="1:8" ht="15.75">
      <c r="A422" s="99" t="str">
        <f t="shared" si="30"/>
        <v>БГ АГРО АД</v>
      </c>
      <c r="B422" s="99" t="str">
        <f t="shared" si="31"/>
        <v>148111353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-3229</v>
      </c>
    </row>
    <row r="423" spans="1:8" ht="15.75">
      <c r="A423" s="99" t="str">
        <f t="shared" si="30"/>
        <v>БГ АГРО АД</v>
      </c>
      <c r="B423" s="99" t="str">
        <f t="shared" si="31"/>
        <v>148111353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-3229</v>
      </c>
    </row>
    <row r="424" spans="1:8" ht="15.75">
      <c r="A424" s="99" t="str">
        <f t="shared" si="30"/>
        <v>БГ АГРО АД</v>
      </c>
      <c r="B424" s="99" t="str">
        <f t="shared" si="31"/>
        <v>148111353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БГ АГРО АД</v>
      </c>
      <c r="B425" s="99" t="str">
        <f t="shared" si="31"/>
        <v>148111353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БГ АГРО АД</v>
      </c>
      <c r="B426" s="99" t="str">
        <f t="shared" si="31"/>
        <v>148111353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БГ АГРО АД</v>
      </c>
      <c r="B427" s="99" t="str">
        <f t="shared" si="31"/>
        <v>148111353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БГ АГРО АД</v>
      </c>
      <c r="B428" s="99" t="str">
        <f t="shared" si="31"/>
        <v>148111353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БГ АГРО АД</v>
      </c>
      <c r="B429" s="99" t="str">
        <f t="shared" si="31"/>
        <v>148111353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БГ АГРО АД</v>
      </c>
      <c r="B430" s="99" t="str">
        <f t="shared" si="31"/>
        <v>148111353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БГ АГРО АД</v>
      </c>
      <c r="B431" s="99" t="str">
        <f t="shared" si="31"/>
        <v>148111353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БГ АГРО АД</v>
      </c>
      <c r="B432" s="99" t="str">
        <f t="shared" si="31"/>
        <v>148111353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БГ АГРО АД</v>
      </c>
      <c r="B433" s="99" t="str">
        <f t="shared" si="31"/>
        <v>148111353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БГ АГРО АД</v>
      </c>
      <c r="B434" s="99" t="str">
        <f t="shared" si="31"/>
        <v>148111353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78517</v>
      </c>
    </row>
    <row r="435" spans="1:8" ht="15.75">
      <c r="A435" s="99" t="str">
        <f t="shared" si="30"/>
        <v>БГ АГРО АД</v>
      </c>
      <c r="B435" s="99" t="str">
        <f t="shared" si="31"/>
        <v>148111353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БГ АГРО АД</v>
      </c>
      <c r="B436" s="99" t="str">
        <f t="shared" si="31"/>
        <v>148111353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БГ АГРО АД</v>
      </c>
      <c r="B437" s="99" t="str">
        <f t="shared" si="31"/>
        <v>148111353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78517</v>
      </c>
    </row>
    <row r="438" spans="1:8" ht="15.75">
      <c r="A438" s="99" t="str">
        <f t="shared" si="30"/>
        <v>БГ АГРО АД</v>
      </c>
      <c r="B438" s="99" t="str">
        <f t="shared" si="31"/>
        <v>148111353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БГ АГРО АД</v>
      </c>
      <c r="B439" s="99" t="str">
        <f t="shared" si="31"/>
        <v>148111353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БГ АГРО АД</v>
      </c>
      <c r="B440" s="99" t="str">
        <f t="shared" si="31"/>
        <v>148111353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БГ АГРО АД</v>
      </c>
      <c r="B441" s="99" t="str">
        <f t="shared" si="31"/>
        <v>148111353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БГ АГРО АД</v>
      </c>
      <c r="B442" s="99" t="str">
        <f t="shared" si="31"/>
        <v>148111353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БГ АГРО АД</v>
      </c>
      <c r="B443" s="99" t="str">
        <f t="shared" si="31"/>
        <v>148111353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БГ АГРО АД</v>
      </c>
      <c r="B444" s="99" t="str">
        <f t="shared" si="31"/>
        <v>148111353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БГ АГРО АД</v>
      </c>
      <c r="B445" s="99" t="str">
        <f t="shared" si="31"/>
        <v>148111353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БГ АГРО АД</v>
      </c>
      <c r="B446" s="99" t="str">
        <f t="shared" si="31"/>
        <v>148111353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БГ АГРО АД</v>
      </c>
      <c r="B447" s="99" t="str">
        <f t="shared" si="31"/>
        <v>148111353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БГ АГРО АД</v>
      </c>
      <c r="B448" s="99" t="str">
        <f t="shared" si="31"/>
        <v>148111353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БГ АГРО АД</v>
      </c>
      <c r="B449" s="99" t="str">
        <f t="shared" si="31"/>
        <v>148111353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БГ АГРО АД</v>
      </c>
      <c r="B450" s="99" t="str">
        <f t="shared" si="31"/>
        <v>148111353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БГ АГРО АД</v>
      </c>
      <c r="B451" s="99" t="str">
        <f t="shared" si="31"/>
        <v>148111353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БГ АГРО АД</v>
      </c>
      <c r="B452" s="99" t="str">
        <f t="shared" si="31"/>
        <v>148111353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БГ АГРО АД</v>
      </c>
      <c r="B453" s="99" t="str">
        <f t="shared" si="31"/>
        <v>148111353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БГ АГРО АД</v>
      </c>
      <c r="B454" s="99" t="str">
        <f t="shared" si="31"/>
        <v>148111353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БГ АГРО АД</v>
      </c>
      <c r="B455" s="99" t="str">
        <f t="shared" si="31"/>
        <v>148111353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БГ АГРО АД</v>
      </c>
      <c r="B456" s="99" t="str">
        <f t="shared" si="31"/>
        <v>148111353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БГ АГРО АД</v>
      </c>
      <c r="B457" s="99" t="str">
        <f t="shared" si="31"/>
        <v>148111353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БГ АГРО АД</v>
      </c>
      <c r="B458" s="99" t="str">
        <f t="shared" si="31"/>
        <v>148111353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БГ АГРО АД</v>
      </c>
      <c r="B459" s="99" t="str">
        <f t="shared" si="31"/>
        <v>148111353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БГ АГРО АД</v>
      </c>
      <c r="B461" s="99" t="str">
        <f aca="true" t="shared" si="34" ref="B461:B524">pdeBulstat</f>
        <v>148111353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26131</v>
      </c>
    </row>
    <row r="462" spans="1:8" ht="15.75">
      <c r="A462" s="99" t="str">
        <f t="shared" si="33"/>
        <v>БГ АГРО АД</v>
      </c>
      <c r="B462" s="99" t="str">
        <f t="shared" si="34"/>
        <v>148111353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18167</v>
      </c>
    </row>
    <row r="463" spans="1:8" ht="15.75">
      <c r="A463" s="99" t="str">
        <f t="shared" si="33"/>
        <v>БГ АГРО АД</v>
      </c>
      <c r="B463" s="99" t="str">
        <f t="shared" si="34"/>
        <v>148111353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48603</v>
      </c>
    </row>
    <row r="464" spans="1:8" ht="15.75">
      <c r="A464" s="99" t="str">
        <f t="shared" si="33"/>
        <v>БГ АГРО АД</v>
      </c>
      <c r="B464" s="99" t="str">
        <f t="shared" si="34"/>
        <v>148111353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БГ АГРО АД</v>
      </c>
      <c r="B465" s="99" t="str">
        <f t="shared" si="34"/>
        <v>148111353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7952</v>
      </c>
    </row>
    <row r="466" spans="1:8" ht="15.75">
      <c r="A466" s="99" t="str">
        <f t="shared" si="33"/>
        <v>БГ АГРО АД</v>
      </c>
      <c r="B466" s="99" t="str">
        <f t="shared" si="34"/>
        <v>148111353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2227</v>
      </c>
    </row>
    <row r="467" spans="1:8" ht="15.75">
      <c r="A467" s="99" t="str">
        <f t="shared" si="33"/>
        <v>БГ АГРО АД</v>
      </c>
      <c r="B467" s="99" t="str">
        <f t="shared" si="34"/>
        <v>148111353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1291</v>
      </c>
    </row>
    <row r="468" spans="1:8" ht="15.75">
      <c r="A468" s="99" t="str">
        <f t="shared" si="33"/>
        <v>БГ АГРО АД</v>
      </c>
      <c r="B468" s="99" t="str">
        <f t="shared" si="34"/>
        <v>148111353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37522</v>
      </c>
    </row>
    <row r="469" spans="1:8" ht="15.75">
      <c r="A469" s="99" t="str">
        <f t="shared" si="33"/>
        <v>БГ АГРО АД</v>
      </c>
      <c r="B469" s="99" t="str">
        <f t="shared" si="34"/>
        <v>148111353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141893</v>
      </c>
    </row>
    <row r="470" spans="1:8" ht="15.75">
      <c r="A470" s="99" t="str">
        <f t="shared" si="33"/>
        <v>БГ АГРО АД</v>
      </c>
      <c r="B470" s="99" t="str">
        <f t="shared" si="34"/>
        <v>148111353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БГ АГРО АД</v>
      </c>
      <c r="B471" s="99" t="str">
        <f t="shared" si="34"/>
        <v>148111353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953</v>
      </c>
    </row>
    <row r="472" spans="1:8" ht="15.75">
      <c r="A472" s="99" t="str">
        <f t="shared" si="33"/>
        <v>БГ АГРО АД</v>
      </c>
      <c r="B472" s="99" t="str">
        <f t="shared" si="34"/>
        <v>148111353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305</v>
      </c>
    </row>
    <row r="473" spans="1:8" ht="15.75">
      <c r="A473" s="99" t="str">
        <f t="shared" si="33"/>
        <v>БГ АГРО АД</v>
      </c>
      <c r="B473" s="99" t="str">
        <f t="shared" si="34"/>
        <v>148111353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168</v>
      </c>
    </row>
    <row r="474" spans="1:8" ht="15.75">
      <c r="A474" s="99" t="str">
        <f t="shared" si="33"/>
        <v>БГ АГРО АД</v>
      </c>
      <c r="B474" s="99" t="str">
        <f t="shared" si="34"/>
        <v>148111353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БГ АГРО АД</v>
      </c>
      <c r="B475" s="99" t="str">
        <f t="shared" si="34"/>
        <v>148111353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278</v>
      </c>
    </row>
    <row r="476" spans="1:8" ht="15.75">
      <c r="A476" s="99" t="str">
        <f t="shared" si="33"/>
        <v>БГ АГРО АД</v>
      </c>
      <c r="B476" s="99" t="str">
        <f t="shared" si="34"/>
        <v>148111353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751</v>
      </c>
    </row>
    <row r="477" spans="1:8" ht="15.75">
      <c r="A477" s="99" t="str">
        <f t="shared" si="33"/>
        <v>БГ АГРО АД</v>
      </c>
      <c r="B477" s="99" t="str">
        <f t="shared" si="34"/>
        <v>148111353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БГ АГРО АД</v>
      </c>
      <c r="B478" s="99" t="str">
        <f t="shared" si="34"/>
        <v>148111353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БГ АГРО АД</v>
      </c>
      <c r="B479" s="99" t="str">
        <f t="shared" si="34"/>
        <v>148111353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БГ АГРО АД</v>
      </c>
      <c r="B480" s="99" t="str">
        <f t="shared" si="34"/>
        <v>148111353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БГ АГРО АД</v>
      </c>
      <c r="B481" s="99" t="str">
        <f t="shared" si="34"/>
        <v>148111353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БГ АГРО АД</v>
      </c>
      <c r="B482" s="99" t="str">
        <f t="shared" si="34"/>
        <v>148111353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БГ АГРО АД</v>
      </c>
      <c r="B483" s="99" t="str">
        <f t="shared" si="34"/>
        <v>148111353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БГ АГРО АД</v>
      </c>
      <c r="B484" s="99" t="str">
        <f t="shared" si="34"/>
        <v>148111353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БГ АГРО АД</v>
      </c>
      <c r="B485" s="99" t="str">
        <f t="shared" si="34"/>
        <v>148111353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БГ АГРО АД</v>
      </c>
      <c r="B486" s="99" t="str">
        <f t="shared" si="34"/>
        <v>148111353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БГ АГРО АД</v>
      </c>
      <c r="B487" s="99" t="str">
        <f t="shared" si="34"/>
        <v>148111353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БГ АГРО АД</v>
      </c>
      <c r="B488" s="99" t="str">
        <f t="shared" si="34"/>
        <v>148111353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БГ АГРО АД</v>
      </c>
      <c r="B489" s="99" t="str">
        <f t="shared" si="34"/>
        <v>148111353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БГ АГРО АД</v>
      </c>
      <c r="B490" s="99" t="str">
        <f t="shared" si="34"/>
        <v>148111353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143597</v>
      </c>
    </row>
    <row r="491" spans="1:8" ht="15.75">
      <c r="A491" s="99" t="str">
        <f t="shared" si="33"/>
        <v>БГ АГРО АД</v>
      </c>
      <c r="B491" s="99" t="str">
        <f t="shared" si="34"/>
        <v>148111353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218</v>
      </c>
    </row>
    <row r="492" spans="1:8" ht="15.75">
      <c r="A492" s="99" t="str">
        <f t="shared" si="33"/>
        <v>БГ АГРО АД</v>
      </c>
      <c r="B492" s="99" t="str">
        <f t="shared" si="34"/>
        <v>148111353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98</v>
      </c>
    </row>
    <row r="493" spans="1:8" ht="15.75">
      <c r="A493" s="99" t="str">
        <f t="shared" si="33"/>
        <v>БГ АГРО АД</v>
      </c>
      <c r="B493" s="99" t="str">
        <f t="shared" si="34"/>
        <v>148111353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858</v>
      </c>
    </row>
    <row r="494" spans="1:8" ht="15.75">
      <c r="A494" s="99" t="str">
        <f t="shared" si="33"/>
        <v>БГ АГРО АД</v>
      </c>
      <c r="B494" s="99" t="str">
        <f t="shared" si="34"/>
        <v>148111353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БГ АГРО АД</v>
      </c>
      <c r="B495" s="99" t="str">
        <f t="shared" si="34"/>
        <v>148111353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389</v>
      </c>
    </row>
    <row r="496" spans="1:8" ht="15.75">
      <c r="A496" s="99" t="str">
        <f t="shared" si="33"/>
        <v>БГ АГРО АД</v>
      </c>
      <c r="B496" s="99" t="str">
        <f t="shared" si="34"/>
        <v>148111353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176</v>
      </c>
    </row>
    <row r="497" spans="1:8" ht="15.75">
      <c r="A497" s="99" t="str">
        <f t="shared" si="33"/>
        <v>БГ АГРО АД</v>
      </c>
      <c r="B497" s="99" t="str">
        <f t="shared" si="34"/>
        <v>148111353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2121</v>
      </c>
    </row>
    <row r="498" spans="1:8" ht="15.75">
      <c r="A498" s="99" t="str">
        <f t="shared" si="33"/>
        <v>БГ АГРО АД</v>
      </c>
      <c r="B498" s="99" t="str">
        <f t="shared" si="34"/>
        <v>148111353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1416</v>
      </c>
    </row>
    <row r="499" spans="1:8" ht="15.75">
      <c r="A499" s="99" t="str">
        <f t="shared" si="33"/>
        <v>БГ АГРО АД</v>
      </c>
      <c r="B499" s="99" t="str">
        <f t="shared" si="34"/>
        <v>148111353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5276</v>
      </c>
    </row>
    <row r="500" spans="1:8" ht="15.75">
      <c r="A500" s="99" t="str">
        <f t="shared" si="33"/>
        <v>БГ АГРО АД</v>
      </c>
      <c r="B500" s="99" t="str">
        <f t="shared" si="34"/>
        <v>148111353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БГ АГРО АД</v>
      </c>
      <c r="B501" s="99" t="str">
        <f t="shared" si="34"/>
        <v>148111353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БГ АГРО АД</v>
      </c>
      <c r="B502" s="99" t="str">
        <f t="shared" si="34"/>
        <v>148111353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1</v>
      </c>
    </row>
    <row r="503" spans="1:8" ht="15.75">
      <c r="A503" s="99" t="str">
        <f t="shared" si="33"/>
        <v>БГ АГРО АД</v>
      </c>
      <c r="B503" s="99" t="str">
        <f t="shared" si="34"/>
        <v>148111353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БГ АГРО АД</v>
      </c>
      <c r="B504" s="99" t="str">
        <f t="shared" si="34"/>
        <v>148111353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БГ АГРО АД</v>
      </c>
      <c r="B505" s="99" t="str">
        <f t="shared" si="34"/>
        <v>148111353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2</v>
      </c>
    </row>
    <row r="506" spans="1:8" ht="15.75">
      <c r="A506" s="99" t="str">
        <f t="shared" si="33"/>
        <v>БГ АГРО АД</v>
      </c>
      <c r="B506" s="99" t="str">
        <f t="shared" si="34"/>
        <v>148111353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3</v>
      </c>
    </row>
    <row r="507" spans="1:8" ht="15.75">
      <c r="A507" s="99" t="str">
        <f t="shared" si="33"/>
        <v>БГ АГРО АД</v>
      </c>
      <c r="B507" s="99" t="str">
        <f t="shared" si="34"/>
        <v>148111353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БГ АГРО АД</v>
      </c>
      <c r="B508" s="99" t="str">
        <f t="shared" si="34"/>
        <v>148111353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БГ АГРО АД</v>
      </c>
      <c r="B509" s="99" t="str">
        <f t="shared" si="34"/>
        <v>148111353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БГ АГРО АД</v>
      </c>
      <c r="B510" s="99" t="str">
        <f t="shared" si="34"/>
        <v>148111353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БГ АГРО АД</v>
      </c>
      <c r="B511" s="99" t="str">
        <f t="shared" si="34"/>
        <v>148111353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БГ АГРО АД</v>
      </c>
      <c r="B512" s="99" t="str">
        <f t="shared" si="34"/>
        <v>148111353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БГ АГРО АД</v>
      </c>
      <c r="B513" s="99" t="str">
        <f t="shared" si="34"/>
        <v>148111353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БГ АГРО АД</v>
      </c>
      <c r="B514" s="99" t="str">
        <f t="shared" si="34"/>
        <v>148111353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БГ АГРО АД</v>
      </c>
      <c r="B515" s="99" t="str">
        <f t="shared" si="34"/>
        <v>148111353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БГ АГРО АД</v>
      </c>
      <c r="B516" s="99" t="str">
        <f t="shared" si="34"/>
        <v>148111353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БГ АГРО АД</v>
      </c>
      <c r="B517" s="99" t="str">
        <f t="shared" si="34"/>
        <v>148111353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БГ АГРО АД</v>
      </c>
      <c r="B518" s="99" t="str">
        <f t="shared" si="34"/>
        <v>148111353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БГ АГРО АД</v>
      </c>
      <c r="B519" s="99" t="str">
        <f t="shared" si="34"/>
        <v>148111353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БГ АГРО АД</v>
      </c>
      <c r="B520" s="99" t="str">
        <f t="shared" si="34"/>
        <v>148111353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5279</v>
      </c>
    </row>
    <row r="521" spans="1:8" ht="15.75">
      <c r="A521" s="99" t="str">
        <f t="shared" si="33"/>
        <v>БГ АГРО АД</v>
      </c>
      <c r="B521" s="99" t="str">
        <f t="shared" si="34"/>
        <v>148111353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БГ АГРО АД</v>
      </c>
      <c r="B522" s="99" t="str">
        <f t="shared" si="34"/>
        <v>148111353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40</v>
      </c>
    </row>
    <row r="523" spans="1:8" ht="15.75">
      <c r="A523" s="99" t="str">
        <f t="shared" si="33"/>
        <v>БГ АГРО АД</v>
      </c>
      <c r="B523" s="99" t="str">
        <f t="shared" si="34"/>
        <v>148111353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206</v>
      </c>
    </row>
    <row r="524" spans="1:8" ht="15.75">
      <c r="A524" s="99" t="str">
        <f t="shared" si="33"/>
        <v>БГ АГРО АД</v>
      </c>
      <c r="B524" s="99" t="str">
        <f t="shared" si="34"/>
        <v>148111353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БГ АГРО АД</v>
      </c>
      <c r="B525" s="99" t="str">
        <f aca="true" t="shared" si="37" ref="B525:B588">pdeBulstat</f>
        <v>148111353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121</v>
      </c>
    </row>
    <row r="526" spans="1:8" ht="15.75">
      <c r="A526" s="99" t="str">
        <f t="shared" si="36"/>
        <v>БГ АГРО АД</v>
      </c>
      <c r="B526" s="99" t="str">
        <f t="shared" si="37"/>
        <v>148111353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БГ АГРО АД</v>
      </c>
      <c r="B527" s="99" t="str">
        <f t="shared" si="37"/>
        <v>148111353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1755</v>
      </c>
    </row>
    <row r="528" spans="1:8" ht="15.75">
      <c r="A528" s="99" t="str">
        <f t="shared" si="36"/>
        <v>БГ АГРО АД</v>
      </c>
      <c r="B528" s="99" t="str">
        <f t="shared" si="37"/>
        <v>148111353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371</v>
      </c>
    </row>
    <row r="529" spans="1:8" ht="15.75">
      <c r="A529" s="99" t="str">
        <f t="shared" si="36"/>
        <v>БГ АГРО АД</v>
      </c>
      <c r="B529" s="99" t="str">
        <f t="shared" si="37"/>
        <v>148111353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2493</v>
      </c>
    </row>
    <row r="530" spans="1:8" ht="15.75">
      <c r="A530" s="99" t="str">
        <f t="shared" si="36"/>
        <v>БГ АГРО АД</v>
      </c>
      <c r="B530" s="99" t="str">
        <f t="shared" si="37"/>
        <v>148111353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БГ АГРО АД</v>
      </c>
      <c r="B531" s="99" t="str">
        <f t="shared" si="37"/>
        <v>148111353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БГ АГРО АД</v>
      </c>
      <c r="B532" s="99" t="str">
        <f t="shared" si="37"/>
        <v>148111353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БГ АГРО АД</v>
      </c>
      <c r="B533" s="99" t="str">
        <f t="shared" si="37"/>
        <v>148111353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БГ АГРО АД</v>
      </c>
      <c r="B534" s="99" t="str">
        <f t="shared" si="37"/>
        <v>148111353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БГ АГРО АД</v>
      </c>
      <c r="B535" s="99" t="str">
        <f t="shared" si="37"/>
        <v>148111353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БГ АГРО АД</v>
      </c>
      <c r="B536" s="99" t="str">
        <f t="shared" si="37"/>
        <v>148111353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БГ АГРО АД</v>
      </c>
      <c r="B537" s="99" t="str">
        <f t="shared" si="37"/>
        <v>148111353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БГ АГРО АД</v>
      </c>
      <c r="B538" s="99" t="str">
        <f t="shared" si="37"/>
        <v>148111353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БГ АГРО АД</v>
      </c>
      <c r="B539" s="99" t="str">
        <f t="shared" si="37"/>
        <v>148111353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БГ АГРО АД</v>
      </c>
      <c r="B540" s="99" t="str">
        <f t="shared" si="37"/>
        <v>148111353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БГ АГРО АД</v>
      </c>
      <c r="B541" s="99" t="str">
        <f t="shared" si="37"/>
        <v>148111353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БГ АГРО АД</v>
      </c>
      <c r="B542" s="99" t="str">
        <f t="shared" si="37"/>
        <v>148111353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БГ АГРО АД</v>
      </c>
      <c r="B543" s="99" t="str">
        <f t="shared" si="37"/>
        <v>148111353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БГ АГРО АД</v>
      </c>
      <c r="B544" s="99" t="str">
        <f t="shared" si="37"/>
        <v>148111353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БГ АГРО АД</v>
      </c>
      <c r="B545" s="99" t="str">
        <f t="shared" si="37"/>
        <v>148111353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БГ АГРО АД</v>
      </c>
      <c r="B546" s="99" t="str">
        <f t="shared" si="37"/>
        <v>148111353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БГ АГРО АД</v>
      </c>
      <c r="B547" s="99" t="str">
        <f t="shared" si="37"/>
        <v>148111353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БГ АГРО АД</v>
      </c>
      <c r="B548" s="99" t="str">
        <f t="shared" si="37"/>
        <v>148111353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БГ АГРО АД</v>
      </c>
      <c r="B549" s="99" t="str">
        <f t="shared" si="37"/>
        <v>148111353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БГ АГРО АД</v>
      </c>
      <c r="B550" s="99" t="str">
        <f t="shared" si="37"/>
        <v>148111353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2493</v>
      </c>
    </row>
    <row r="551" spans="1:8" ht="15.75">
      <c r="A551" s="99" t="str">
        <f t="shared" si="36"/>
        <v>БГ АГРО АД</v>
      </c>
      <c r="B551" s="99" t="str">
        <f t="shared" si="37"/>
        <v>148111353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26349</v>
      </c>
    </row>
    <row r="552" spans="1:8" ht="15.75">
      <c r="A552" s="99" t="str">
        <f t="shared" si="36"/>
        <v>БГ АГРО АД</v>
      </c>
      <c r="B552" s="99" t="str">
        <f t="shared" si="37"/>
        <v>148111353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18225</v>
      </c>
    </row>
    <row r="553" spans="1:8" ht="15.75">
      <c r="A553" s="99" t="str">
        <f t="shared" si="36"/>
        <v>БГ АГРО АД</v>
      </c>
      <c r="B553" s="99" t="str">
        <f t="shared" si="37"/>
        <v>148111353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49255</v>
      </c>
    </row>
    <row r="554" spans="1:8" ht="15.75">
      <c r="A554" s="99" t="str">
        <f t="shared" si="36"/>
        <v>БГ АГРО АД</v>
      </c>
      <c r="B554" s="99" t="str">
        <f t="shared" si="37"/>
        <v>148111353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БГ АГРО АД</v>
      </c>
      <c r="B555" s="99" t="str">
        <f t="shared" si="37"/>
        <v>148111353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8220</v>
      </c>
    </row>
    <row r="556" spans="1:8" ht="15.75">
      <c r="A556" s="99" t="str">
        <f t="shared" si="36"/>
        <v>БГ АГРО АД</v>
      </c>
      <c r="B556" s="99" t="str">
        <f t="shared" si="37"/>
        <v>148111353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2403</v>
      </c>
    </row>
    <row r="557" spans="1:8" ht="15.75">
      <c r="A557" s="99" t="str">
        <f t="shared" si="36"/>
        <v>БГ АГРО АД</v>
      </c>
      <c r="B557" s="99" t="str">
        <f t="shared" si="37"/>
        <v>148111353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1657</v>
      </c>
    </row>
    <row r="558" spans="1:8" ht="15.75">
      <c r="A558" s="99" t="str">
        <f t="shared" si="36"/>
        <v>БГ АГРО АД</v>
      </c>
      <c r="B558" s="99" t="str">
        <f t="shared" si="37"/>
        <v>148111353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38567</v>
      </c>
    </row>
    <row r="559" spans="1:8" ht="15.75">
      <c r="A559" s="99" t="str">
        <f t="shared" si="36"/>
        <v>БГ АГРО АД</v>
      </c>
      <c r="B559" s="99" t="str">
        <f t="shared" si="37"/>
        <v>148111353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144676</v>
      </c>
    </row>
    <row r="560" spans="1:8" ht="15.75">
      <c r="A560" s="99" t="str">
        <f t="shared" si="36"/>
        <v>БГ АГРО АД</v>
      </c>
      <c r="B560" s="99" t="str">
        <f t="shared" si="37"/>
        <v>148111353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БГ АГРО АД</v>
      </c>
      <c r="B561" s="99" t="str">
        <f t="shared" si="37"/>
        <v>148111353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953</v>
      </c>
    </row>
    <row r="562" spans="1:8" ht="15.75">
      <c r="A562" s="99" t="str">
        <f t="shared" si="36"/>
        <v>БГ АГРО АД</v>
      </c>
      <c r="B562" s="99" t="str">
        <f t="shared" si="37"/>
        <v>148111353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306</v>
      </c>
    </row>
    <row r="563" spans="1:8" ht="15.75">
      <c r="A563" s="99" t="str">
        <f t="shared" si="36"/>
        <v>БГ АГРО АД</v>
      </c>
      <c r="B563" s="99" t="str">
        <f t="shared" si="37"/>
        <v>148111353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168</v>
      </c>
    </row>
    <row r="564" spans="1:8" ht="15.75">
      <c r="A564" s="99" t="str">
        <f t="shared" si="36"/>
        <v>БГ АГРО АД</v>
      </c>
      <c r="B564" s="99" t="str">
        <f t="shared" si="37"/>
        <v>148111353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БГ АГРО АД</v>
      </c>
      <c r="B565" s="99" t="str">
        <f t="shared" si="37"/>
        <v>148111353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280</v>
      </c>
    </row>
    <row r="566" spans="1:8" ht="15.75">
      <c r="A566" s="99" t="str">
        <f t="shared" si="36"/>
        <v>БГ АГРО АД</v>
      </c>
      <c r="B566" s="99" t="str">
        <f t="shared" si="37"/>
        <v>148111353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754</v>
      </c>
    </row>
    <row r="567" spans="1:8" ht="15.75">
      <c r="A567" s="99" t="str">
        <f t="shared" si="36"/>
        <v>БГ АГРО АД</v>
      </c>
      <c r="B567" s="99" t="str">
        <f t="shared" si="37"/>
        <v>148111353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БГ АГРО АД</v>
      </c>
      <c r="B568" s="99" t="str">
        <f t="shared" si="37"/>
        <v>148111353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БГ АГРО АД</v>
      </c>
      <c r="B569" s="99" t="str">
        <f t="shared" si="37"/>
        <v>148111353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БГ АГРО АД</v>
      </c>
      <c r="B570" s="99" t="str">
        <f t="shared" si="37"/>
        <v>148111353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БГ АГРО АД</v>
      </c>
      <c r="B571" s="99" t="str">
        <f t="shared" si="37"/>
        <v>148111353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БГ АГРО АД</v>
      </c>
      <c r="B572" s="99" t="str">
        <f t="shared" si="37"/>
        <v>148111353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БГ АГРО АД</v>
      </c>
      <c r="B573" s="99" t="str">
        <f t="shared" si="37"/>
        <v>148111353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БГ АГРО АД</v>
      </c>
      <c r="B574" s="99" t="str">
        <f t="shared" si="37"/>
        <v>148111353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БГ АГРО АД</v>
      </c>
      <c r="B575" s="99" t="str">
        <f t="shared" si="37"/>
        <v>148111353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БГ АГРО АД</v>
      </c>
      <c r="B576" s="99" t="str">
        <f t="shared" si="37"/>
        <v>148111353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БГ АГРО АД</v>
      </c>
      <c r="B577" s="99" t="str">
        <f t="shared" si="37"/>
        <v>148111353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БГ АГРО АД</v>
      </c>
      <c r="B578" s="99" t="str">
        <f t="shared" si="37"/>
        <v>148111353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БГ АГРО АД</v>
      </c>
      <c r="B579" s="99" t="str">
        <f t="shared" si="37"/>
        <v>148111353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БГ АГРО АД</v>
      </c>
      <c r="B580" s="99" t="str">
        <f t="shared" si="37"/>
        <v>148111353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146383</v>
      </c>
    </row>
    <row r="581" spans="1:8" ht="15.75">
      <c r="A581" s="99" t="str">
        <f t="shared" si="36"/>
        <v>БГ АГРО АД</v>
      </c>
      <c r="B581" s="99" t="str">
        <f t="shared" si="37"/>
        <v>148111353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БГ АГРО АД</v>
      </c>
      <c r="B582" s="99" t="str">
        <f t="shared" si="37"/>
        <v>148111353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БГ АГРО АД</v>
      </c>
      <c r="B583" s="99" t="str">
        <f t="shared" si="37"/>
        <v>148111353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БГ АГРО АД</v>
      </c>
      <c r="B584" s="99" t="str">
        <f t="shared" si="37"/>
        <v>148111353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БГ АГРО АД</v>
      </c>
      <c r="B585" s="99" t="str">
        <f t="shared" si="37"/>
        <v>148111353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БГ АГРО АД</v>
      </c>
      <c r="B586" s="99" t="str">
        <f t="shared" si="37"/>
        <v>148111353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БГ АГРО АД</v>
      </c>
      <c r="B587" s="99" t="str">
        <f t="shared" si="37"/>
        <v>148111353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БГ АГРО АД</v>
      </c>
      <c r="B588" s="99" t="str">
        <f t="shared" si="37"/>
        <v>148111353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БГ АГРО АД</v>
      </c>
      <c r="B589" s="99" t="str">
        <f aca="true" t="shared" si="40" ref="B589:B652">pdeBulstat</f>
        <v>148111353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БГ АГРО АД</v>
      </c>
      <c r="B590" s="99" t="str">
        <f t="shared" si="40"/>
        <v>148111353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БГ АГРО АД</v>
      </c>
      <c r="B591" s="99" t="str">
        <f t="shared" si="40"/>
        <v>148111353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БГ АГРО АД</v>
      </c>
      <c r="B592" s="99" t="str">
        <f t="shared" si="40"/>
        <v>148111353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БГ АГРО АД</v>
      </c>
      <c r="B593" s="99" t="str">
        <f t="shared" si="40"/>
        <v>148111353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БГ АГРО АД</v>
      </c>
      <c r="B594" s="99" t="str">
        <f t="shared" si="40"/>
        <v>148111353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БГ АГРО АД</v>
      </c>
      <c r="B595" s="99" t="str">
        <f t="shared" si="40"/>
        <v>148111353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БГ АГРО АД</v>
      </c>
      <c r="B596" s="99" t="str">
        <f t="shared" si="40"/>
        <v>148111353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БГ АГРО АД</v>
      </c>
      <c r="B597" s="99" t="str">
        <f t="shared" si="40"/>
        <v>148111353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БГ АГРО АД</v>
      </c>
      <c r="B598" s="99" t="str">
        <f t="shared" si="40"/>
        <v>148111353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БГ АГРО АД</v>
      </c>
      <c r="B599" s="99" t="str">
        <f t="shared" si="40"/>
        <v>148111353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БГ АГРО АД</v>
      </c>
      <c r="B600" s="99" t="str">
        <f t="shared" si="40"/>
        <v>148111353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БГ АГРО АД</v>
      </c>
      <c r="B601" s="99" t="str">
        <f t="shared" si="40"/>
        <v>148111353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БГ АГРО АД</v>
      </c>
      <c r="B602" s="99" t="str">
        <f t="shared" si="40"/>
        <v>148111353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БГ АГРО АД</v>
      </c>
      <c r="B603" s="99" t="str">
        <f t="shared" si="40"/>
        <v>148111353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БГ АГРО АД</v>
      </c>
      <c r="B604" s="99" t="str">
        <f t="shared" si="40"/>
        <v>148111353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БГ АГРО АД</v>
      </c>
      <c r="B605" s="99" t="str">
        <f t="shared" si="40"/>
        <v>148111353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БГ АГРО АД</v>
      </c>
      <c r="B606" s="99" t="str">
        <f t="shared" si="40"/>
        <v>148111353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БГ АГРО АД</v>
      </c>
      <c r="B607" s="99" t="str">
        <f t="shared" si="40"/>
        <v>148111353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БГ АГРО АД</v>
      </c>
      <c r="B608" s="99" t="str">
        <f t="shared" si="40"/>
        <v>148111353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БГ АГРО АД</v>
      </c>
      <c r="B609" s="99" t="str">
        <f t="shared" si="40"/>
        <v>148111353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БГ АГРО АД</v>
      </c>
      <c r="B610" s="99" t="str">
        <f t="shared" si="40"/>
        <v>148111353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БГ АГРО АД</v>
      </c>
      <c r="B611" s="99" t="str">
        <f t="shared" si="40"/>
        <v>148111353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БГ АГРО АД</v>
      </c>
      <c r="B612" s="99" t="str">
        <f t="shared" si="40"/>
        <v>148111353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БГ АГРО АД</v>
      </c>
      <c r="B613" s="99" t="str">
        <f t="shared" si="40"/>
        <v>148111353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БГ АГРО АД</v>
      </c>
      <c r="B614" s="99" t="str">
        <f t="shared" si="40"/>
        <v>148111353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БГ АГРО АД</v>
      </c>
      <c r="B615" s="99" t="str">
        <f t="shared" si="40"/>
        <v>148111353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БГ АГРО АД</v>
      </c>
      <c r="B616" s="99" t="str">
        <f t="shared" si="40"/>
        <v>148111353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БГ АГРО АД</v>
      </c>
      <c r="B617" s="99" t="str">
        <f t="shared" si="40"/>
        <v>148111353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БГ АГРО АД</v>
      </c>
      <c r="B618" s="99" t="str">
        <f t="shared" si="40"/>
        <v>148111353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БГ АГРО АД</v>
      </c>
      <c r="B619" s="99" t="str">
        <f t="shared" si="40"/>
        <v>148111353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БГ АГРО АД</v>
      </c>
      <c r="B620" s="99" t="str">
        <f t="shared" si="40"/>
        <v>148111353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БГ АГРО АД</v>
      </c>
      <c r="B621" s="99" t="str">
        <f t="shared" si="40"/>
        <v>148111353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БГ АГРО АД</v>
      </c>
      <c r="B622" s="99" t="str">
        <f t="shared" si="40"/>
        <v>148111353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БГ АГРО АД</v>
      </c>
      <c r="B623" s="99" t="str">
        <f t="shared" si="40"/>
        <v>148111353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БГ АГРО АД</v>
      </c>
      <c r="B624" s="99" t="str">
        <f t="shared" si="40"/>
        <v>148111353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БГ АГРО АД</v>
      </c>
      <c r="B625" s="99" t="str">
        <f t="shared" si="40"/>
        <v>148111353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БГ АГРО АД</v>
      </c>
      <c r="B626" s="99" t="str">
        <f t="shared" si="40"/>
        <v>148111353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БГ АГРО АД</v>
      </c>
      <c r="B627" s="99" t="str">
        <f t="shared" si="40"/>
        <v>148111353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БГ АГРО АД</v>
      </c>
      <c r="B628" s="99" t="str">
        <f t="shared" si="40"/>
        <v>148111353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БГ АГРО АД</v>
      </c>
      <c r="B629" s="99" t="str">
        <f t="shared" si="40"/>
        <v>148111353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БГ АГРО АД</v>
      </c>
      <c r="B630" s="99" t="str">
        <f t="shared" si="40"/>
        <v>148111353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БГ АГРО АД</v>
      </c>
      <c r="B631" s="99" t="str">
        <f t="shared" si="40"/>
        <v>148111353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БГ АГРО АД</v>
      </c>
      <c r="B632" s="99" t="str">
        <f t="shared" si="40"/>
        <v>148111353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БГ АГРО АД</v>
      </c>
      <c r="B633" s="99" t="str">
        <f t="shared" si="40"/>
        <v>148111353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БГ АГРО АД</v>
      </c>
      <c r="B634" s="99" t="str">
        <f t="shared" si="40"/>
        <v>148111353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БГ АГРО АД</v>
      </c>
      <c r="B635" s="99" t="str">
        <f t="shared" si="40"/>
        <v>148111353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БГ АГРО АД</v>
      </c>
      <c r="B636" s="99" t="str">
        <f t="shared" si="40"/>
        <v>148111353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БГ АГРО АД</v>
      </c>
      <c r="B637" s="99" t="str">
        <f t="shared" si="40"/>
        <v>148111353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БГ АГРО АД</v>
      </c>
      <c r="B638" s="99" t="str">
        <f t="shared" si="40"/>
        <v>148111353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БГ АГРО АД</v>
      </c>
      <c r="B639" s="99" t="str">
        <f t="shared" si="40"/>
        <v>148111353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БГ АГРО АД</v>
      </c>
      <c r="B640" s="99" t="str">
        <f t="shared" si="40"/>
        <v>148111353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БГ АГРО АД</v>
      </c>
      <c r="B641" s="99" t="str">
        <f t="shared" si="40"/>
        <v>148111353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26349</v>
      </c>
    </row>
    <row r="642" spans="1:8" ht="15.75">
      <c r="A642" s="99" t="str">
        <f t="shared" si="39"/>
        <v>БГ АГРО АД</v>
      </c>
      <c r="B642" s="99" t="str">
        <f t="shared" si="40"/>
        <v>148111353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18225</v>
      </c>
    </row>
    <row r="643" spans="1:8" ht="15.75">
      <c r="A643" s="99" t="str">
        <f t="shared" si="39"/>
        <v>БГ АГРО АД</v>
      </c>
      <c r="B643" s="99" t="str">
        <f t="shared" si="40"/>
        <v>148111353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49255</v>
      </c>
    </row>
    <row r="644" spans="1:8" ht="15.75">
      <c r="A644" s="99" t="str">
        <f t="shared" si="39"/>
        <v>БГ АГРО АД</v>
      </c>
      <c r="B644" s="99" t="str">
        <f t="shared" si="40"/>
        <v>148111353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БГ АГРО АД</v>
      </c>
      <c r="B645" s="99" t="str">
        <f t="shared" si="40"/>
        <v>148111353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8220</v>
      </c>
    </row>
    <row r="646" spans="1:8" ht="15.75">
      <c r="A646" s="99" t="str">
        <f t="shared" si="39"/>
        <v>БГ АГРО АД</v>
      </c>
      <c r="B646" s="99" t="str">
        <f t="shared" si="40"/>
        <v>148111353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2403</v>
      </c>
    </row>
    <row r="647" spans="1:8" ht="15.75">
      <c r="A647" s="99" t="str">
        <f t="shared" si="39"/>
        <v>БГ АГРО АД</v>
      </c>
      <c r="B647" s="99" t="str">
        <f t="shared" si="40"/>
        <v>148111353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1657</v>
      </c>
    </row>
    <row r="648" spans="1:8" ht="15.75">
      <c r="A648" s="99" t="str">
        <f t="shared" si="39"/>
        <v>БГ АГРО АД</v>
      </c>
      <c r="B648" s="99" t="str">
        <f t="shared" si="40"/>
        <v>148111353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38567</v>
      </c>
    </row>
    <row r="649" spans="1:8" ht="15.75">
      <c r="A649" s="99" t="str">
        <f t="shared" si="39"/>
        <v>БГ АГРО АД</v>
      </c>
      <c r="B649" s="99" t="str">
        <f t="shared" si="40"/>
        <v>148111353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144676</v>
      </c>
    </row>
    <row r="650" spans="1:8" ht="15.75">
      <c r="A650" s="99" t="str">
        <f t="shared" si="39"/>
        <v>БГ АГРО АД</v>
      </c>
      <c r="B650" s="99" t="str">
        <f t="shared" si="40"/>
        <v>148111353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БГ АГРО АД</v>
      </c>
      <c r="B651" s="99" t="str">
        <f t="shared" si="40"/>
        <v>148111353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953</v>
      </c>
    </row>
    <row r="652" spans="1:8" ht="15.75">
      <c r="A652" s="99" t="str">
        <f t="shared" si="39"/>
        <v>БГ АГРО АД</v>
      </c>
      <c r="B652" s="99" t="str">
        <f t="shared" si="40"/>
        <v>148111353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306</v>
      </c>
    </row>
    <row r="653" spans="1:8" ht="15.75">
      <c r="A653" s="99" t="str">
        <f aca="true" t="shared" si="42" ref="A653:A716">pdeName</f>
        <v>БГ АГРО АД</v>
      </c>
      <c r="B653" s="99" t="str">
        <f aca="true" t="shared" si="43" ref="B653:B716">pdeBulstat</f>
        <v>148111353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168</v>
      </c>
    </row>
    <row r="654" spans="1:8" ht="15.75">
      <c r="A654" s="99" t="str">
        <f t="shared" si="42"/>
        <v>БГ АГРО АД</v>
      </c>
      <c r="B654" s="99" t="str">
        <f t="shared" si="43"/>
        <v>148111353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БГ АГРО АД</v>
      </c>
      <c r="B655" s="99" t="str">
        <f t="shared" si="43"/>
        <v>148111353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280</v>
      </c>
    </row>
    <row r="656" spans="1:8" ht="15.75">
      <c r="A656" s="99" t="str">
        <f t="shared" si="42"/>
        <v>БГ АГРО АД</v>
      </c>
      <c r="B656" s="99" t="str">
        <f t="shared" si="43"/>
        <v>148111353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754</v>
      </c>
    </row>
    <row r="657" spans="1:8" ht="15.75">
      <c r="A657" s="99" t="str">
        <f t="shared" si="42"/>
        <v>БГ АГРО АД</v>
      </c>
      <c r="B657" s="99" t="str">
        <f t="shared" si="43"/>
        <v>148111353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БГ АГРО АД</v>
      </c>
      <c r="B658" s="99" t="str">
        <f t="shared" si="43"/>
        <v>148111353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БГ АГРО АД</v>
      </c>
      <c r="B659" s="99" t="str">
        <f t="shared" si="43"/>
        <v>148111353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БГ АГРО АД</v>
      </c>
      <c r="B660" s="99" t="str">
        <f t="shared" si="43"/>
        <v>148111353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БГ АГРО АД</v>
      </c>
      <c r="B661" s="99" t="str">
        <f t="shared" si="43"/>
        <v>148111353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БГ АГРО АД</v>
      </c>
      <c r="B662" s="99" t="str">
        <f t="shared" si="43"/>
        <v>148111353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БГ АГРО АД</v>
      </c>
      <c r="B663" s="99" t="str">
        <f t="shared" si="43"/>
        <v>148111353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БГ АГРО АД</v>
      </c>
      <c r="B664" s="99" t="str">
        <f t="shared" si="43"/>
        <v>148111353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БГ АГРО АД</v>
      </c>
      <c r="B665" s="99" t="str">
        <f t="shared" si="43"/>
        <v>148111353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БГ АГРО АД</v>
      </c>
      <c r="B666" s="99" t="str">
        <f t="shared" si="43"/>
        <v>148111353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БГ АГРО АД</v>
      </c>
      <c r="B667" s="99" t="str">
        <f t="shared" si="43"/>
        <v>148111353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БГ АГРО АД</v>
      </c>
      <c r="B668" s="99" t="str">
        <f t="shared" si="43"/>
        <v>148111353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БГ АГРО АД</v>
      </c>
      <c r="B669" s="99" t="str">
        <f t="shared" si="43"/>
        <v>148111353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БГ АГРО АД</v>
      </c>
      <c r="B670" s="99" t="str">
        <f t="shared" si="43"/>
        <v>148111353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146383</v>
      </c>
    </row>
    <row r="671" spans="1:8" ht="15.75">
      <c r="A671" s="99" t="str">
        <f t="shared" si="42"/>
        <v>БГ АГРО АД</v>
      </c>
      <c r="B671" s="99" t="str">
        <f t="shared" si="43"/>
        <v>148111353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БГ АГРО АД</v>
      </c>
      <c r="B672" s="99" t="str">
        <f t="shared" si="43"/>
        <v>148111353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4617</v>
      </c>
    </row>
    <row r="673" spans="1:8" ht="15.75">
      <c r="A673" s="99" t="str">
        <f t="shared" si="42"/>
        <v>БГ АГРО АД</v>
      </c>
      <c r="B673" s="99" t="str">
        <f t="shared" si="43"/>
        <v>148111353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21145</v>
      </c>
    </row>
    <row r="674" spans="1:8" ht="15.75">
      <c r="A674" s="99" t="str">
        <f t="shared" si="42"/>
        <v>БГ АГРО АД</v>
      </c>
      <c r="B674" s="99" t="str">
        <f t="shared" si="43"/>
        <v>148111353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БГ АГРО АД</v>
      </c>
      <c r="B675" s="99" t="str">
        <f t="shared" si="43"/>
        <v>148111353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5426</v>
      </c>
    </row>
    <row r="676" spans="1:8" ht="15.75">
      <c r="A676" s="99" t="str">
        <f t="shared" si="42"/>
        <v>БГ АГРО АД</v>
      </c>
      <c r="B676" s="99" t="str">
        <f t="shared" si="43"/>
        <v>148111353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946</v>
      </c>
    </row>
    <row r="677" spans="1:8" ht="15.75">
      <c r="A677" s="99" t="str">
        <f t="shared" si="42"/>
        <v>БГ АГРО АД</v>
      </c>
      <c r="B677" s="99" t="str">
        <f t="shared" si="43"/>
        <v>148111353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БГ АГРО АД</v>
      </c>
      <c r="B678" s="99" t="str">
        <f t="shared" si="43"/>
        <v>148111353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17667</v>
      </c>
    </row>
    <row r="679" spans="1:8" ht="15.75">
      <c r="A679" s="99" t="str">
        <f t="shared" si="42"/>
        <v>БГ АГРО АД</v>
      </c>
      <c r="B679" s="99" t="str">
        <f t="shared" si="43"/>
        <v>148111353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49801</v>
      </c>
    </row>
    <row r="680" spans="1:8" ht="15.75">
      <c r="A680" s="99" t="str">
        <f t="shared" si="42"/>
        <v>БГ АГРО АД</v>
      </c>
      <c r="B680" s="99" t="str">
        <f t="shared" si="43"/>
        <v>148111353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БГ АГРО АД</v>
      </c>
      <c r="B681" s="99" t="str">
        <f t="shared" si="43"/>
        <v>148111353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272</v>
      </c>
    </row>
    <row r="682" spans="1:8" ht="15.75">
      <c r="A682" s="99" t="str">
        <f t="shared" si="42"/>
        <v>БГ АГРО АД</v>
      </c>
      <c r="B682" s="99" t="str">
        <f t="shared" si="43"/>
        <v>148111353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63</v>
      </c>
    </row>
    <row r="683" spans="1:8" ht="15.75">
      <c r="A683" s="99" t="str">
        <f t="shared" si="42"/>
        <v>БГ АГРО АД</v>
      </c>
      <c r="B683" s="99" t="str">
        <f t="shared" si="43"/>
        <v>148111353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168</v>
      </c>
    </row>
    <row r="684" spans="1:8" ht="15.75">
      <c r="A684" s="99" t="str">
        <f t="shared" si="42"/>
        <v>БГ АГРО АД</v>
      </c>
      <c r="B684" s="99" t="str">
        <f t="shared" si="43"/>
        <v>148111353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БГ АГРО АД</v>
      </c>
      <c r="B685" s="99" t="str">
        <f t="shared" si="43"/>
        <v>148111353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36</v>
      </c>
    </row>
    <row r="686" spans="1:8" ht="15.75">
      <c r="A686" s="99" t="str">
        <f t="shared" si="42"/>
        <v>БГ АГРО АД</v>
      </c>
      <c r="B686" s="99" t="str">
        <f t="shared" si="43"/>
        <v>148111353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267</v>
      </c>
    </row>
    <row r="687" spans="1:8" ht="15.75">
      <c r="A687" s="99" t="str">
        <f t="shared" si="42"/>
        <v>БГ АГРО АД</v>
      </c>
      <c r="B687" s="99" t="str">
        <f t="shared" si="43"/>
        <v>148111353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БГ АГРО АД</v>
      </c>
      <c r="B688" s="99" t="str">
        <f t="shared" si="43"/>
        <v>148111353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БГ АГРО АД</v>
      </c>
      <c r="B689" s="99" t="str">
        <f t="shared" si="43"/>
        <v>148111353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БГ АГРО АД</v>
      </c>
      <c r="B690" s="99" t="str">
        <f t="shared" si="43"/>
        <v>148111353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БГ АГРО АД</v>
      </c>
      <c r="B691" s="99" t="str">
        <f t="shared" si="43"/>
        <v>148111353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БГ АГРО АД</v>
      </c>
      <c r="B692" s="99" t="str">
        <f t="shared" si="43"/>
        <v>148111353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БГ АГРО АД</v>
      </c>
      <c r="B693" s="99" t="str">
        <f t="shared" si="43"/>
        <v>148111353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БГ АГРО АД</v>
      </c>
      <c r="B694" s="99" t="str">
        <f t="shared" si="43"/>
        <v>148111353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БГ АГРО АД</v>
      </c>
      <c r="B695" s="99" t="str">
        <f t="shared" si="43"/>
        <v>148111353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БГ АГРО АД</v>
      </c>
      <c r="B696" s="99" t="str">
        <f t="shared" si="43"/>
        <v>148111353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БГ АГРО АД</v>
      </c>
      <c r="B697" s="99" t="str">
        <f t="shared" si="43"/>
        <v>148111353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БГ АГРО АД</v>
      </c>
      <c r="B698" s="99" t="str">
        <f t="shared" si="43"/>
        <v>148111353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БГ АГРО АД</v>
      </c>
      <c r="B699" s="99" t="str">
        <f t="shared" si="43"/>
        <v>148111353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БГ АГРО АД</v>
      </c>
      <c r="B700" s="99" t="str">
        <f t="shared" si="43"/>
        <v>148111353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50340</v>
      </c>
    </row>
    <row r="701" spans="1:8" ht="15.75">
      <c r="A701" s="99" t="str">
        <f t="shared" si="42"/>
        <v>БГ АГРО АД</v>
      </c>
      <c r="B701" s="99" t="str">
        <f t="shared" si="43"/>
        <v>148111353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БГ АГРО АД</v>
      </c>
      <c r="B702" s="99" t="str">
        <f t="shared" si="43"/>
        <v>148111353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247</v>
      </c>
    </row>
    <row r="703" spans="1:8" ht="15.75">
      <c r="A703" s="99" t="str">
        <f t="shared" si="42"/>
        <v>БГ АГРО АД</v>
      </c>
      <c r="B703" s="99" t="str">
        <f t="shared" si="43"/>
        <v>148111353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862</v>
      </c>
    </row>
    <row r="704" spans="1:8" ht="15.75">
      <c r="A704" s="99" t="str">
        <f t="shared" si="42"/>
        <v>БГ АГРО АД</v>
      </c>
      <c r="B704" s="99" t="str">
        <f t="shared" si="43"/>
        <v>148111353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БГ АГРО АД</v>
      </c>
      <c r="B705" s="99" t="str">
        <f t="shared" si="43"/>
        <v>148111353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263</v>
      </c>
    </row>
    <row r="706" spans="1:8" ht="15.75">
      <c r="A706" s="99" t="str">
        <f t="shared" si="42"/>
        <v>БГ АГРО АД</v>
      </c>
      <c r="B706" s="99" t="str">
        <f t="shared" si="43"/>
        <v>148111353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153</v>
      </c>
    </row>
    <row r="707" spans="1:8" ht="15.75">
      <c r="A707" s="99" t="str">
        <f t="shared" si="42"/>
        <v>БГ АГРО АД</v>
      </c>
      <c r="B707" s="99" t="str">
        <f t="shared" si="43"/>
        <v>148111353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БГ АГРО АД</v>
      </c>
      <c r="B708" s="99" t="str">
        <f t="shared" si="43"/>
        <v>148111353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2630</v>
      </c>
    </row>
    <row r="709" spans="1:8" ht="15.75">
      <c r="A709" s="99" t="str">
        <f t="shared" si="42"/>
        <v>БГ АГРО АД</v>
      </c>
      <c r="B709" s="99" t="str">
        <f t="shared" si="43"/>
        <v>148111353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4155</v>
      </c>
    </row>
    <row r="710" spans="1:8" ht="15.75">
      <c r="A710" s="99" t="str">
        <f t="shared" si="42"/>
        <v>БГ АГРО АД</v>
      </c>
      <c r="B710" s="99" t="str">
        <f t="shared" si="43"/>
        <v>148111353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БГ АГРО АД</v>
      </c>
      <c r="B711" s="99" t="str">
        <f t="shared" si="43"/>
        <v>148111353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9</v>
      </c>
    </row>
    <row r="712" spans="1:8" ht="15.75">
      <c r="A712" s="99" t="str">
        <f t="shared" si="42"/>
        <v>БГ АГРО АД</v>
      </c>
      <c r="B712" s="99" t="str">
        <f t="shared" si="43"/>
        <v>148111353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15</v>
      </c>
    </row>
    <row r="713" spans="1:8" ht="15.75">
      <c r="A713" s="99" t="str">
        <f t="shared" si="42"/>
        <v>БГ АГРО АД</v>
      </c>
      <c r="B713" s="99" t="str">
        <f t="shared" si="43"/>
        <v>148111353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БГ АГРО АД</v>
      </c>
      <c r="B714" s="99" t="str">
        <f t="shared" si="43"/>
        <v>148111353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БГ АГРО АД</v>
      </c>
      <c r="B715" s="99" t="str">
        <f t="shared" si="43"/>
        <v>148111353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2</v>
      </c>
    </row>
    <row r="716" spans="1:8" ht="15.75">
      <c r="A716" s="99" t="str">
        <f t="shared" si="42"/>
        <v>БГ АГРО АД</v>
      </c>
      <c r="B716" s="99" t="str">
        <f t="shared" si="43"/>
        <v>148111353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17</v>
      </c>
    </row>
    <row r="717" spans="1:8" ht="15.75">
      <c r="A717" s="99" t="str">
        <f aca="true" t="shared" si="45" ref="A717:A780">pdeName</f>
        <v>БГ АГРО АД</v>
      </c>
      <c r="B717" s="99" t="str">
        <f aca="true" t="shared" si="46" ref="B717:B780">pdeBulstat</f>
        <v>148111353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БГ АГРО АД</v>
      </c>
      <c r="B718" s="99" t="str">
        <f t="shared" si="46"/>
        <v>148111353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БГ АГРО АД</v>
      </c>
      <c r="B719" s="99" t="str">
        <f t="shared" si="46"/>
        <v>148111353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БГ АГРО АД</v>
      </c>
      <c r="B720" s="99" t="str">
        <f t="shared" si="46"/>
        <v>148111353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БГ АГРО АД</v>
      </c>
      <c r="B721" s="99" t="str">
        <f t="shared" si="46"/>
        <v>148111353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БГ АГРО АД</v>
      </c>
      <c r="B722" s="99" t="str">
        <f t="shared" si="46"/>
        <v>148111353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БГ АГРО АД</v>
      </c>
      <c r="B723" s="99" t="str">
        <f t="shared" si="46"/>
        <v>148111353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БГ АГРО АД</v>
      </c>
      <c r="B724" s="99" t="str">
        <f t="shared" si="46"/>
        <v>148111353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БГ АГРО АД</v>
      </c>
      <c r="B725" s="99" t="str">
        <f t="shared" si="46"/>
        <v>148111353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БГ АГРО АД</v>
      </c>
      <c r="B726" s="99" t="str">
        <f t="shared" si="46"/>
        <v>148111353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БГ АГРО АД</v>
      </c>
      <c r="B727" s="99" t="str">
        <f t="shared" si="46"/>
        <v>148111353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БГ АГРО АД</v>
      </c>
      <c r="B728" s="99" t="str">
        <f t="shared" si="46"/>
        <v>148111353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БГ АГРО АД</v>
      </c>
      <c r="B729" s="99" t="str">
        <f t="shared" si="46"/>
        <v>148111353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БГ АГРО АД</v>
      </c>
      <c r="B730" s="99" t="str">
        <f t="shared" si="46"/>
        <v>148111353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4181</v>
      </c>
    </row>
    <row r="731" spans="1:8" ht="15.75">
      <c r="A731" s="99" t="str">
        <f t="shared" si="45"/>
        <v>БГ АГРО АД</v>
      </c>
      <c r="B731" s="99" t="str">
        <f t="shared" si="46"/>
        <v>148111353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БГ АГРО АД</v>
      </c>
      <c r="B732" s="99" t="str">
        <f t="shared" si="46"/>
        <v>148111353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12</v>
      </c>
    </row>
    <row r="733" spans="1:8" ht="15.75">
      <c r="A733" s="99" t="str">
        <f t="shared" si="45"/>
        <v>БГ АГРО АД</v>
      </c>
      <c r="B733" s="99" t="str">
        <f t="shared" si="46"/>
        <v>148111353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206</v>
      </c>
    </row>
    <row r="734" spans="1:8" ht="15.75">
      <c r="A734" s="99" t="str">
        <f t="shared" si="45"/>
        <v>БГ АГРО АД</v>
      </c>
      <c r="B734" s="99" t="str">
        <f t="shared" si="46"/>
        <v>148111353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БГ АГРО АД</v>
      </c>
      <c r="B735" s="99" t="str">
        <f t="shared" si="46"/>
        <v>148111353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121</v>
      </c>
    </row>
    <row r="736" spans="1:8" ht="15.75">
      <c r="A736" s="99" t="str">
        <f t="shared" si="45"/>
        <v>БГ АГРО АД</v>
      </c>
      <c r="B736" s="99" t="str">
        <f t="shared" si="46"/>
        <v>148111353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БГ АГРО АД</v>
      </c>
      <c r="B737" s="99" t="str">
        <f t="shared" si="46"/>
        <v>148111353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БГ АГРО АД</v>
      </c>
      <c r="B738" s="99" t="str">
        <f t="shared" si="46"/>
        <v>148111353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БГ АГРО АД</v>
      </c>
      <c r="B739" s="99" t="str">
        <f t="shared" si="46"/>
        <v>148111353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339</v>
      </c>
    </row>
    <row r="740" spans="1:8" ht="15.75">
      <c r="A740" s="99" t="str">
        <f t="shared" si="45"/>
        <v>БГ АГРО АД</v>
      </c>
      <c r="B740" s="99" t="str">
        <f t="shared" si="46"/>
        <v>148111353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БГ АГРО АД</v>
      </c>
      <c r="B741" s="99" t="str">
        <f t="shared" si="46"/>
        <v>148111353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БГ АГРО АД</v>
      </c>
      <c r="B742" s="99" t="str">
        <f t="shared" si="46"/>
        <v>148111353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БГ АГРО АД</v>
      </c>
      <c r="B743" s="99" t="str">
        <f t="shared" si="46"/>
        <v>148111353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БГ АГРО АД</v>
      </c>
      <c r="B744" s="99" t="str">
        <f t="shared" si="46"/>
        <v>148111353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БГ АГРО АД</v>
      </c>
      <c r="B745" s="99" t="str">
        <f t="shared" si="46"/>
        <v>148111353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БГ АГРО АД</v>
      </c>
      <c r="B746" s="99" t="str">
        <f t="shared" si="46"/>
        <v>148111353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БГ АГРО АД</v>
      </c>
      <c r="B747" s="99" t="str">
        <f t="shared" si="46"/>
        <v>148111353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БГ АГРО АД</v>
      </c>
      <c r="B748" s="99" t="str">
        <f t="shared" si="46"/>
        <v>148111353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БГ АГРО АД</v>
      </c>
      <c r="B749" s="99" t="str">
        <f t="shared" si="46"/>
        <v>148111353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БГ АГРО АД</v>
      </c>
      <c r="B750" s="99" t="str">
        <f t="shared" si="46"/>
        <v>148111353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БГ АГРО АД</v>
      </c>
      <c r="B751" s="99" t="str">
        <f t="shared" si="46"/>
        <v>148111353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БГ АГРО АД</v>
      </c>
      <c r="B752" s="99" t="str">
        <f t="shared" si="46"/>
        <v>148111353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БГ АГРО АД</v>
      </c>
      <c r="B753" s="99" t="str">
        <f t="shared" si="46"/>
        <v>148111353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БГ АГРО АД</v>
      </c>
      <c r="B754" s="99" t="str">
        <f t="shared" si="46"/>
        <v>148111353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БГ АГРО АД</v>
      </c>
      <c r="B755" s="99" t="str">
        <f t="shared" si="46"/>
        <v>148111353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БГ АГРО АД</v>
      </c>
      <c r="B756" s="99" t="str">
        <f t="shared" si="46"/>
        <v>148111353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БГ АГРО АД</v>
      </c>
      <c r="B757" s="99" t="str">
        <f t="shared" si="46"/>
        <v>148111353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БГ АГРО АД</v>
      </c>
      <c r="B758" s="99" t="str">
        <f t="shared" si="46"/>
        <v>148111353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БГ АГРО АД</v>
      </c>
      <c r="B759" s="99" t="str">
        <f t="shared" si="46"/>
        <v>148111353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БГ АГРО АД</v>
      </c>
      <c r="B760" s="99" t="str">
        <f t="shared" si="46"/>
        <v>148111353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339</v>
      </c>
    </row>
    <row r="761" spans="1:8" ht="15.75">
      <c r="A761" s="99" t="str">
        <f t="shared" si="45"/>
        <v>БГ АГРО АД</v>
      </c>
      <c r="B761" s="99" t="str">
        <f t="shared" si="46"/>
        <v>148111353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БГ АГРО АД</v>
      </c>
      <c r="B762" s="99" t="str">
        <f t="shared" si="46"/>
        <v>148111353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4852</v>
      </c>
    </row>
    <row r="763" spans="1:8" ht="15.75">
      <c r="A763" s="99" t="str">
        <f t="shared" si="45"/>
        <v>БГ АГРО АД</v>
      </c>
      <c r="B763" s="99" t="str">
        <f t="shared" si="46"/>
        <v>148111353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21801</v>
      </c>
    </row>
    <row r="764" spans="1:8" ht="15.75">
      <c r="A764" s="99" t="str">
        <f t="shared" si="45"/>
        <v>БГ АГРО АД</v>
      </c>
      <c r="B764" s="99" t="str">
        <f t="shared" si="46"/>
        <v>148111353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БГ АГРО АД</v>
      </c>
      <c r="B765" s="99" t="str">
        <f t="shared" si="46"/>
        <v>148111353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5568</v>
      </c>
    </row>
    <row r="766" spans="1:8" ht="15.75">
      <c r="A766" s="99" t="str">
        <f t="shared" si="45"/>
        <v>БГ АГРО АД</v>
      </c>
      <c r="B766" s="99" t="str">
        <f t="shared" si="46"/>
        <v>148111353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1099</v>
      </c>
    </row>
    <row r="767" spans="1:8" ht="15.75">
      <c r="A767" s="99" t="str">
        <f t="shared" si="45"/>
        <v>БГ АГРО АД</v>
      </c>
      <c r="B767" s="99" t="str">
        <f t="shared" si="46"/>
        <v>148111353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БГ АГРО АД</v>
      </c>
      <c r="B768" s="99" t="str">
        <f t="shared" si="46"/>
        <v>148111353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20297</v>
      </c>
    </row>
    <row r="769" spans="1:8" ht="15.75">
      <c r="A769" s="99" t="str">
        <f t="shared" si="45"/>
        <v>БГ АГРО АД</v>
      </c>
      <c r="B769" s="99" t="str">
        <f t="shared" si="46"/>
        <v>148111353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53617</v>
      </c>
    </row>
    <row r="770" spans="1:8" ht="15.75">
      <c r="A770" s="99" t="str">
        <f t="shared" si="45"/>
        <v>БГ АГРО АД</v>
      </c>
      <c r="B770" s="99" t="str">
        <f t="shared" si="46"/>
        <v>148111353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БГ АГРО АД</v>
      </c>
      <c r="B771" s="99" t="str">
        <f t="shared" si="46"/>
        <v>148111353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281</v>
      </c>
    </row>
    <row r="772" spans="1:8" ht="15.75">
      <c r="A772" s="99" t="str">
        <f t="shared" si="45"/>
        <v>БГ АГРО АД</v>
      </c>
      <c r="B772" s="99" t="str">
        <f t="shared" si="46"/>
        <v>148111353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78</v>
      </c>
    </row>
    <row r="773" spans="1:8" ht="15.75">
      <c r="A773" s="99" t="str">
        <f t="shared" si="45"/>
        <v>БГ АГРО АД</v>
      </c>
      <c r="B773" s="99" t="str">
        <f t="shared" si="46"/>
        <v>148111353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168</v>
      </c>
    </row>
    <row r="774" spans="1:8" ht="15.75">
      <c r="A774" s="99" t="str">
        <f t="shared" si="45"/>
        <v>БГ АГРО АД</v>
      </c>
      <c r="B774" s="99" t="str">
        <f t="shared" si="46"/>
        <v>148111353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БГ АГРО АД</v>
      </c>
      <c r="B775" s="99" t="str">
        <f t="shared" si="46"/>
        <v>148111353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38</v>
      </c>
    </row>
    <row r="776" spans="1:8" ht="15.75">
      <c r="A776" s="99" t="str">
        <f t="shared" si="45"/>
        <v>БГ АГРО АД</v>
      </c>
      <c r="B776" s="99" t="str">
        <f t="shared" si="46"/>
        <v>148111353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284</v>
      </c>
    </row>
    <row r="777" spans="1:8" ht="15.75">
      <c r="A777" s="99" t="str">
        <f t="shared" si="45"/>
        <v>БГ АГРО АД</v>
      </c>
      <c r="B777" s="99" t="str">
        <f t="shared" si="46"/>
        <v>148111353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БГ АГРО АД</v>
      </c>
      <c r="B778" s="99" t="str">
        <f t="shared" si="46"/>
        <v>148111353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БГ АГРО АД</v>
      </c>
      <c r="B779" s="99" t="str">
        <f t="shared" si="46"/>
        <v>148111353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БГ АГРО АД</v>
      </c>
      <c r="B780" s="99" t="str">
        <f t="shared" si="46"/>
        <v>148111353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БГ АГРО АД</v>
      </c>
      <c r="B781" s="99" t="str">
        <f aca="true" t="shared" si="49" ref="B781:B844">pdeBulstat</f>
        <v>148111353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БГ АГРО АД</v>
      </c>
      <c r="B782" s="99" t="str">
        <f t="shared" si="49"/>
        <v>148111353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БГ АГРО АД</v>
      </c>
      <c r="B783" s="99" t="str">
        <f t="shared" si="49"/>
        <v>148111353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БГ АГРО АД</v>
      </c>
      <c r="B784" s="99" t="str">
        <f t="shared" si="49"/>
        <v>148111353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БГ АГРО АД</v>
      </c>
      <c r="B785" s="99" t="str">
        <f t="shared" si="49"/>
        <v>148111353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БГ АГРО АД</v>
      </c>
      <c r="B786" s="99" t="str">
        <f t="shared" si="49"/>
        <v>148111353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БГ АГРО АД</v>
      </c>
      <c r="B787" s="99" t="str">
        <f t="shared" si="49"/>
        <v>148111353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БГ АГРО АД</v>
      </c>
      <c r="B788" s="99" t="str">
        <f t="shared" si="49"/>
        <v>148111353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БГ АГРО АД</v>
      </c>
      <c r="B789" s="99" t="str">
        <f t="shared" si="49"/>
        <v>148111353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БГ АГРО АД</v>
      </c>
      <c r="B790" s="99" t="str">
        <f t="shared" si="49"/>
        <v>148111353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54182</v>
      </c>
    </row>
    <row r="791" spans="1:8" ht="15.75">
      <c r="A791" s="99" t="str">
        <f t="shared" si="48"/>
        <v>БГ АГРО АД</v>
      </c>
      <c r="B791" s="99" t="str">
        <f t="shared" si="49"/>
        <v>148111353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БГ АГРО АД</v>
      </c>
      <c r="B792" s="99" t="str">
        <f t="shared" si="49"/>
        <v>148111353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БГ АГРО АД</v>
      </c>
      <c r="B793" s="99" t="str">
        <f t="shared" si="49"/>
        <v>148111353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БГ АГРО АД</v>
      </c>
      <c r="B794" s="99" t="str">
        <f t="shared" si="49"/>
        <v>148111353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БГ АГРО АД</v>
      </c>
      <c r="B795" s="99" t="str">
        <f t="shared" si="49"/>
        <v>148111353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БГ АГРО АД</v>
      </c>
      <c r="B796" s="99" t="str">
        <f t="shared" si="49"/>
        <v>148111353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БГ АГРО АД</v>
      </c>
      <c r="B797" s="99" t="str">
        <f t="shared" si="49"/>
        <v>148111353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БГ АГРО АД</v>
      </c>
      <c r="B798" s="99" t="str">
        <f t="shared" si="49"/>
        <v>148111353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БГ АГРО АД</v>
      </c>
      <c r="B799" s="99" t="str">
        <f t="shared" si="49"/>
        <v>148111353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БГ АГРО АД</v>
      </c>
      <c r="B800" s="99" t="str">
        <f t="shared" si="49"/>
        <v>148111353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БГ АГРО АД</v>
      </c>
      <c r="B801" s="99" t="str">
        <f t="shared" si="49"/>
        <v>148111353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БГ АГРО АД</v>
      </c>
      <c r="B802" s="99" t="str">
        <f t="shared" si="49"/>
        <v>148111353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БГ АГРО АД</v>
      </c>
      <c r="B803" s="99" t="str">
        <f t="shared" si="49"/>
        <v>148111353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БГ АГРО АД</v>
      </c>
      <c r="B804" s="99" t="str">
        <f t="shared" si="49"/>
        <v>148111353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БГ АГРО АД</v>
      </c>
      <c r="B805" s="99" t="str">
        <f t="shared" si="49"/>
        <v>148111353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БГ АГРО АД</v>
      </c>
      <c r="B806" s="99" t="str">
        <f t="shared" si="49"/>
        <v>148111353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БГ АГРО АД</v>
      </c>
      <c r="B807" s="99" t="str">
        <f t="shared" si="49"/>
        <v>148111353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БГ АГРО АД</v>
      </c>
      <c r="B808" s="99" t="str">
        <f t="shared" si="49"/>
        <v>148111353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БГ АГРО АД</v>
      </c>
      <c r="B809" s="99" t="str">
        <f t="shared" si="49"/>
        <v>148111353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БГ АГРО АД</v>
      </c>
      <c r="B810" s="99" t="str">
        <f t="shared" si="49"/>
        <v>148111353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БГ АГРО АД</v>
      </c>
      <c r="B811" s="99" t="str">
        <f t="shared" si="49"/>
        <v>148111353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БГ АГРО АД</v>
      </c>
      <c r="B812" s="99" t="str">
        <f t="shared" si="49"/>
        <v>148111353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БГ АГРО АД</v>
      </c>
      <c r="B813" s="99" t="str">
        <f t="shared" si="49"/>
        <v>148111353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БГ АГРО АД</v>
      </c>
      <c r="B814" s="99" t="str">
        <f t="shared" si="49"/>
        <v>148111353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БГ АГРО АД</v>
      </c>
      <c r="B815" s="99" t="str">
        <f t="shared" si="49"/>
        <v>148111353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БГ АГРО АД</v>
      </c>
      <c r="B816" s="99" t="str">
        <f t="shared" si="49"/>
        <v>148111353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БГ АГРО АД</v>
      </c>
      <c r="B817" s="99" t="str">
        <f t="shared" si="49"/>
        <v>148111353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БГ АГРО АД</v>
      </c>
      <c r="B818" s="99" t="str">
        <f t="shared" si="49"/>
        <v>148111353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БГ АГРО АД</v>
      </c>
      <c r="B819" s="99" t="str">
        <f t="shared" si="49"/>
        <v>148111353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БГ АГРО АД</v>
      </c>
      <c r="B820" s="99" t="str">
        <f t="shared" si="49"/>
        <v>148111353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БГ АГРО АД</v>
      </c>
      <c r="B821" s="99" t="str">
        <f t="shared" si="49"/>
        <v>148111353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БГ АГРО АД</v>
      </c>
      <c r="B822" s="99" t="str">
        <f t="shared" si="49"/>
        <v>148111353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БГ АГРО АД</v>
      </c>
      <c r="B823" s="99" t="str">
        <f t="shared" si="49"/>
        <v>148111353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БГ АГРО АД</v>
      </c>
      <c r="B824" s="99" t="str">
        <f t="shared" si="49"/>
        <v>148111353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БГ АГРО АД</v>
      </c>
      <c r="B825" s="99" t="str">
        <f t="shared" si="49"/>
        <v>148111353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БГ АГРО АД</v>
      </c>
      <c r="B826" s="99" t="str">
        <f t="shared" si="49"/>
        <v>148111353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БГ АГРО АД</v>
      </c>
      <c r="B827" s="99" t="str">
        <f t="shared" si="49"/>
        <v>148111353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БГ АГРО АД</v>
      </c>
      <c r="B828" s="99" t="str">
        <f t="shared" si="49"/>
        <v>148111353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БГ АГРО АД</v>
      </c>
      <c r="B829" s="99" t="str">
        <f t="shared" si="49"/>
        <v>148111353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БГ АГРО АД</v>
      </c>
      <c r="B830" s="99" t="str">
        <f t="shared" si="49"/>
        <v>148111353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БГ АГРО АД</v>
      </c>
      <c r="B831" s="99" t="str">
        <f t="shared" si="49"/>
        <v>148111353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БГ АГРО АД</v>
      </c>
      <c r="B832" s="99" t="str">
        <f t="shared" si="49"/>
        <v>148111353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БГ АГРО АД</v>
      </c>
      <c r="B833" s="99" t="str">
        <f t="shared" si="49"/>
        <v>148111353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БГ АГРО АД</v>
      </c>
      <c r="B834" s="99" t="str">
        <f t="shared" si="49"/>
        <v>148111353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БГ АГРО АД</v>
      </c>
      <c r="B835" s="99" t="str">
        <f t="shared" si="49"/>
        <v>148111353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БГ АГРО АД</v>
      </c>
      <c r="B836" s="99" t="str">
        <f t="shared" si="49"/>
        <v>148111353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БГ АГРО АД</v>
      </c>
      <c r="B837" s="99" t="str">
        <f t="shared" si="49"/>
        <v>148111353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БГ АГРО АД</v>
      </c>
      <c r="B838" s="99" t="str">
        <f t="shared" si="49"/>
        <v>148111353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БГ АГРО АД</v>
      </c>
      <c r="B839" s="99" t="str">
        <f t="shared" si="49"/>
        <v>148111353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БГ АГРО АД</v>
      </c>
      <c r="B840" s="99" t="str">
        <f t="shared" si="49"/>
        <v>148111353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БГ АГРО АД</v>
      </c>
      <c r="B841" s="99" t="str">
        <f t="shared" si="49"/>
        <v>148111353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БГ АГРО АД</v>
      </c>
      <c r="B842" s="99" t="str">
        <f t="shared" si="49"/>
        <v>148111353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БГ АГРО АД</v>
      </c>
      <c r="B843" s="99" t="str">
        <f t="shared" si="49"/>
        <v>148111353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БГ АГРО АД</v>
      </c>
      <c r="B844" s="99" t="str">
        <f t="shared" si="49"/>
        <v>148111353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БГ АГРО АД</v>
      </c>
      <c r="B845" s="99" t="str">
        <f aca="true" t="shared" si="52" ref="B845:B910">pdeBulstat</f>
        <v>148111353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БГ АГРО АД</v>
      </c>
      <c r="B846" s="99" t="str">
        <f t="shared" si="52"/>
        <v>148111353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БГ АГРО АД</v>
      </c>
      <c r="B847" s="99" t="str">
        <f t="shared" si="52"/>
        <v>148111353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БГ АГРО АД</v>
      </c>
      <c r="B848" s="99" t="str">
        <f t="shared" si="52"/>
        <v>148111353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БГ АГРО АД</v>
      </c>
      <c r="B849" s="99" t="str">
        <f t="shared" si="52"/>
        <v>148111353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БГ АГРО АД</v>
      </c>
      <c r="B850" s="99" t="str">
        <f t="shared" si="52"/>
        <v>148111353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БГ АГРО АД</v>
      </c>
      <c r="B851" s="99" t="str">
        <f t="shared" si="52"/>
        <v>148111353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БГ АГРО АД</v>
      </c>
      <c r="B852" s="99" t="str">
        <f t="shared" si="52"/>
        <v>148111353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4852</v>
      </c>
    </row>
    <row r="853" spans="1:8" ht="15.75">
      <c r="A853" s="99" t="str">
        <f t="shared" si="51"/>
        <v>БГ АГРО АД</v>
      </c>
      <c r="B853" s="99" t="str">
        <f t="shared" si="52"/>
        <v>148111353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21801</v>
      </c>
    </row>
    <row r="854" spans="1:8" ht="15.75">
      <c r="A854" s="99" t="str">
        <f t="shared" si="51"/>
        <v>БГ АГРО АД</v>
      </c>
      <c r="B854" s="99" t="str">
        <f t="shared" si="52"/>
        <v>148111353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БГ АГРО АД</v>
      </c>
      <c r="B855" s="99" t="str">
        <f t="shared" si="52"/>
        <v>148111353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5568</v>
      </c>
    </row>
    <row r="856" spans="1:8" ht="15.75">
      <c r="A856" s="99" t="str">
        <f t="shared" si="51"/>
        <v>БГ АГРО АД</v>
      </c>
      <c r="B856" s="99" t="str">
        <f t="shared" si="52"/>
        <v>148111353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1099</v>
      </c>
    </row>
    <row r="857" spans="1:8" ht="15.75">
      <c r="A857" s="99" t="str">
        <f t="shared" si="51"/>
        <v>БГ АГРО АД</v>
      </c>
      <c r="B857" s="99" t="str">
        <f t="shared" si="52"/>
        <v>148111353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БГ АГРО АД</v>
      </c>
      <c r="B858" s="99" t="str">
        <f t="shared" si="52"/>
        <v>148111353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20297</v>
      </c>
    </row>
    <row r="859" spans="1:8" ht="15.75">
      <c r="A859" s="99" t="str">
        <f t="shared" si="51"/>
        <v>БГ АГРО АД</v>
      </c>
      <c r="B859" s="99" t="str">
        <f t="shared" si="52"/>
        <v>148111353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53617</v>
      </c>
    </row>
    <row r="860" spans="1:8" ht="15.75">
      <c r="A860" s="99" t="str">
        <f t="shared" si="51"/>
        <v>БГ АГРО АД</v>
      </c>
      <c r="B860" s="99" t="str">
        <f t="shared" si="52"/>
        <v>148111353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БГ АГРО АД</v>
      </c>
      <c r="B861" s="99" t="str">
        <f t="shared" si="52"/>
        <v>148111353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281</v>
      </c>
    </row>
    <row r="862" spans="1:8" ht="15.75">
      <c r="A862" s="99" t="str">
        <f t="shared" si="51"/>
        <v>БГ АГРО АД</v>
      </c>
      <c r="B862" s="99" t="str">
        <f t="shared" si="52"/>
        <v>148111353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78</v>
      </c>
    </row>
    <row r="863" spans="1:8" ht="15.75">
      <c r="A863" s="99" t="str">
        <f t="shared" si="51"/>
        <v>БГ АГРО АД</v>
      </c>
      <c r="B863" s="99" t="str">
        <f t="shared" si="52"/>
        <v>148111353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168</v>
      </c>
    </row>
    <row r="864" spans="1:8" ht="15.75">
      <c r="A864" s="99" t="str">
        <f t="shared" si="51"/>
        <v>БГ АГРО АД</v>
      </c>
      <c r="B864" s="99" t="str">
        <f t="shared" si="52"/>
        <v>148111353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БГ АГРО АД</v>
      </c>
      <c r="B865" s="99" t="str">
        <f t="shared" si="52"/>
        <v>148111353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38</v>
      </c>
    </row>
    <row r="866" spans="1:8" ht="15.75">
      <c r="A866" s="99" t="str">
        <f t="shared" si="51"/>
        <v>БГ АГРО АД</v>
      </c>
      <c r="B866" s="99" t="str">
        <f t="shared" si="52"/>
        <v>148111353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284</v>
      </c>
    </row>
    <row r="867" spans="1:8" ht="15.75">
      <c r="A867" s="99" t="str">
        <f t="shared" si="51"/>
        <v>БГ АГРО АД</v>
      </c>
      <c r="B867" s="99" t="str">
        <f t="shared" si="52"/>
        <v>148111353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БГ АГРО АД</v>
      </c>
      <c r="B868" s="99" t="str">
        <f t="shared" si="52"/>
        <v>148111353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БГ АГРО АД</v>
      </c>
      <c r="B869" s="99" t="str">
        <f t="shared" si="52"/>
        <v>148111353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БГ АГРО АД</v>
      </c>
      <c r="B870" s="99" t="str">
        <f t="shared" si="52"/>
        <v>148111353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БГ АГРО АД</v>
      </c>
      <c r="B871" s="99" t="str">
        <f t="shared" si="52"/>
        <v>148111353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БГ АГРО АД</v>
      </c>
      <c r="B872" s="99" t="str">
        <f t="shared" si="52"/>
        <v>148111353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БГ АГРО АД</v>
      </c>
      <c r="B873" s="99" t="str">
        <f t="shared" si="52"/>
        <v>148111353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БГ АГРО АД</v>
      </c>
      <c r="B874" s="99" t="str">
        <f t="shared" si="52"/>
        <v>148111353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БГ АГРО АД</v>
      </c>
      <c r="B875" s="99" t="str">
        <f t="shared" si="52"/>
        <v>148111353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БГ АГРО АД</v>
      </c>
      <c r="B876" s="99" t="str">
        <f t="shared" si="52"/>
        <v>148111353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БГ АГРО АД</v>
      </c>
      <c r="B877" s="99" t="str">
        <f t="shared" si="52"/>
        <v>148111353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БГ АГРО АД</v>
      </c>
      <c r="B878" s="99" t="str">
        <f t="shared" si="52"/>
        <v>148111353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БГ АГРО АД</v>
      </c>
      <c r="B879" s="99" t="str">
        <f t="shared" si="52"/>
        <v>148111353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БГ АГРО АД</v>
      </c>
      <c r="B880" s="99" t="str">
        <f t="shared" si="52"/>
        <v>148111353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54182</v>
      </c>
    </row>
    <row r="881" spans="1:8" ht="15.75">
      <c r="A881" s="99" t="str">
        <f t="shared" si="51"/>
        <v>БГ АГРО АД</v>
      </c>
      <c r="B881" s="99" t="str">
        <f t="shared" si="52"/>
        <v>148111353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26349</v>
      </c>
    </row>
    <row r="882" spans="1:8" ht="15.75">
      <c r="A882" s="99" t="str">
        <f t="shared" si="51"/>
        <v>БГ АГРО АД</v>
      </c>
      <c r="B882" s="99" t="str">
        <f t="shared" si="52"/>
        <v>148111353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13373</v>
      </c>
    </row>
    <row r="883" spans="1:8" ht="15.75">
      <c r="A883" s="99" t="str">
        <f t="shared" si="51"/>
        <v>БГ АГРО АД</v>
      </c>
      <c r="B883" s="99" t="str">
        <f t="shared" si="52"/>
        <v>148111353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27454</v>
      </c>
    </row>
    <row r="884" spans="1:8" ht="15.75">
      <c r="A884" s="99" t="str">
        <f t="shared" si="51"/>
        <v>БГ АГРО АД</v>
      </c>
      <c r="B884" s="99" t="str">
        <f t="shared" si="52"/>
        <v>148111353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БГ АГРО АД</v>
      </c>
      <c r="B885" s="99" t="str">
        <f t="shared" si="52"/>
        <v>148111353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2652</v>
      </c>
    </row>
    <row r="886" spans="1:8" ht="15.75">
      <c r="A886" s="99" t="str">
        <f t="shared" si="51"/>
        <v>БГ АГРО АД</v>
      </c>
      <c r="B886" s="99" t="str">
        <f t="shared" si="52"/>
        <v>148111353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1304</v>
      </c>
    </row>
    <row r="887" spans="1:8" ht="15.75">
      <c r="A887" s="99" t="str">
        <f t="shared" si="51"/>
        <v>БГ АГРО АД</v>
      </c>
      <c r="B887" s="99" t="str">
        <f t="shared" si="52"/>
        <v>148111353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1657</v>
      </c>
    </row>
    <row r="888" spans="1:8" ht="15.75">
      <c r="A888" s="99" t="str">
        <f t="shared" si="51"/>
        <v>БГ АГРО АД</v>
      </c>
      <c r="B888" s="99" t="str">
        <f t="shared" si="52"/>
        <v>148111353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18270</v>
      </c>
    </row>
    <row r="889" spans="1:8" ht="15.75">
      <c r="A889" s="99" t="str">
        <f t="shared" si="51"/>
        <v>БГ АГРО АД</v>
      </c>
      <c r="B889" s="99" t="str">
        <f t="shared" si="52"/>
        <v>148111353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91059</v>
      </c>
    </row>
    <row r="890" spans="1:8" ht="15.75">
      <c r="A890" s="99" t="str">
        <f t="shared" si="51"/>
        <v>БГ АГРО АД</v>
      </c>
      <c r="B890" s="99" t="str">
        <f t="shared" si="52"/>
        <v>148111353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БГ АГРО АД</v>
      </c>
      <c r="B891" s="99" t="str">
        <f t="shared" si="52"/>
        <v>148111353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672</v>
      </c>
    </row>
    <row r="892" spans="1:8" ht="15.75">
      <c r="A892" s="99" t="str">
        <f t="shared" si="51"/>
        <v>БГ АГРО АД</v>
      </c>
      <c r="B892" s="99" t="str">
        <f t="shared" si="52"/>
        <v>148111353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228</v>
      </c>
    </row>
    <row r="893" spans="1:8" ht="15.75">
      <c r="A893" s="99" t="str">
        <f t="shared" si="51"/>
        <v>БГ АГРО АД</v>
      </c>
      <c r="B893" s="99" t="str">
        <f t="shared" si="52"/>
        <v>148111353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БГ АГРО АД</v>
      </c>
      <c r="B894" s="99" t="str">
        <f t="shared" si="52"/>
        <v>148111353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БГ АГРО АД</v>
      </c>
      <c r="B895" s="99" t="str">
        <f t="shared" si="52"/>
        <v>148111353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242</v>
      </c>
    </row>
    <row r="896" spans="1:8" ht="15.75">
      <c r="A896" s="99" t="str">
        <f t="shared" si="51"/>
        <v>БГ АГРО АД</v>
      </c>
      <c r="B896" s="99" t="str">
        <f t="shared" si="52"/>
        <v>148111353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470</v>
      </c>
    </row>
    <row r="897" spans="1:8" ht="15.75">
      <c r="A897" s="99" t="str">
        <f t="shared" si="51"/>
        <v>БГ АГРО АД</v>
      </c>
      <c r="B897" s="99" t="str">
        <f t="shared" si="52"/>
        <v>148111353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БГ АГРО АД</v>
      </c>
      <c r="B898" s="99" t="str">
        <f t="shared" si="52"/>
        <v>148111353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БГ АГРО АД</v>
      </c>
      <c r="B899" s="99" t="str">
        <f t="shared" si="52"/>
        <v>148111353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БГ АГРО АД</v>
      </c>
      <c r="B900" s="99" t="str">
        <f t="shared" si="52"/>
        <v>148111353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БГ АГРО АД</v>
      </c>
      <c r="B901" s="99" t="str">
        <f t="shared" si="52"/>
        <v>148111353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БГ АГРО АД</v>
      </c>
      <c r="B902" s="99" t="str">
        <f t="shared" si="52"/>
        <v>148111353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БГ АГРО АД</v>
      </c>
      <c r="B903" s="99" t="str">
        <f t="shared" si="52"/>
        <v>148111353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БГ АГРО АД</v>
      </c>
      <c r="B904" s="99" t="str">
        <f t="shared" si="52"/>
        <v>148111353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БГ АГРО АД</v>
      </c>
      <c r="B905" s="99" t="str">
        <f t="shared" si="52"/>
        <v>148111353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БГ АГРО АД</v>
      </c>
      <c r="B906" s="99" t="str">
        <f t="shared" si="52"/>
        <v>148111353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БГ АГРО АД</v>
      </c>
      <c r="B907" s="99" t="str">
        <f t="shared" si="52"/>
        <v>148111353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БГ АГРО АД</v>
      </c>
      <c r="B908" s="99" t="str">
        <f t="shared" si="52"/>
        <v>148111353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БГ АГРО АД</v>
      </c>
      <c r="B909" s="99" t="str">
        <f t="shared" si="52"/>
        <v>148111353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БГ АГРО АД</v>
      </c>
      <c r="B910" s="99" t="str">
        <f t="shared" si="52"/>
        <v>148111353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92201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БГ АГРО АД</v>
      </c>
      <c r="B912" s="99" t="str">
        <f aca="true" t="shared" si="55" ref="B912:B975">pdeBulstat</f>
        <v>148111353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БГ АГРО АД</v>
      </c>
      <c r="B913" s="99" t="str">
        <f t="shared" si="55"/>
        <v>148111353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БГ АГРО АД</v>
      </c>
      <c r="B914" s="99" t="str">
        <f t="shared" si="55"/>
        <v>148111353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БГ АГРО АД</v>
      </c>
      <c r="B915" s="99" t="str">
        <f t="shared" si="55"/>
        <v>148111353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БГ АГРО АД</v>
      </c>
      <c r="B916" s="99" t="str">
        <f t="shared" si="55"/>
        <v>148111353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БГ АГРО АД</v>
      </c>
      <c r="B917" s="99" t="str">
        <f t="shared" si="55"/>
        <v>148111353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БГ АГРО АД</v>
      </c>
      <c r="B918" s="99" t="str">
        <f t="shared" si="55"/>
        <v>148111353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БГ АГРО АД</v>
      </c>
      <c r="B919" s="99" t="str">
        <f t="shared" si="55"/>
        <v>148111353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БГ АГРО АД</v>
      </c>
      <c r="B920" s="99" t="str">
        <f t="shared" si="55"/>
        <v>148111353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БГ АГРО АД</v>
      </c>
      <c r="B921" s="99" t="str">
        <f t="shared" si="55"/>
        <v>148111353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БГ АГРО АД</v>
      </c>
      <c r="B922" s="99" t="str">
        <f t="shared" si="55"/>
        <v>148111353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359</v>
      </c>
    </row>
    <row r="923" spans="1:8" ht="15.75">
      <c r="A923" s="99" t="str">
        <f t="shared" si="54"/>
        <v>БГ АГРО АД</v>
      </c>
      <c r="B923" s="99" t="str">
        <f t="shared" si="55"/>
        <v>148111353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813</v>
      </c>
    </row>
    <row r="924" spans="1:8" ht="15.75">
      <c r="A924" s="99" t="str">
        <f t="shared" si="54"/>
        <v>БГ АГРО АД</v>
      </c>
      <c r="B924" s="99" t="str">
        <f t="shared" si="55"/>
        <v>148111353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БГ АГРО АД</v>
      </c>
      <c r="B925" s="99" t="str">
        <f t="shared" si="55"/>
        <v>148111353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813</v>
      </c>
    </row>
    <row r="926" spans="1:8" ht="15.75">
      <c r="A926" s="99" t="str">
        <f t="shared" si="54"/>
        <v>БГ АГРО АД</v>
      </c>
      <c r="B926" s="99" t="str">
        <f t="shared" si="55"/>
        <v>148111353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БГ АГРО АД</v>
      </c>
      <c r="B927" s="99" t="str">
        <f t="shared" si="55"/>
        <v>148111353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13157</v>
      </c>
    </row>
    <row r="928" spans="1:8" ht="15.75">
      <c r="A928" s="99" t="str">
        <f t="shared" si="54"/>
        <v>БГ АГРО АД</v>
      </c>
      <c r="B928" s="99" t="str">
        <f t="shared" si="55"/>
        <v>148111353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5385</v>
      </c>
    </row>
    <row r="929" spans="1:8" ht="15.75">
      <c r="A929" s="99" t="str">
        <f t="shared" si="54"/>
        <v>БГ АГРО АД</v>
      </c>
      <c r="B929" s="99" t="str">
        <f t="shared" si="55"/>
        <v>148111353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62</v>
      </c>
    </row>
    <row r="930" spans="1:8" ht="15.75">
      <c r="A930" s="99" t="str">
        <f t="shared" si="54"/>
        <v>БГ АГРО АД</v>
      </c>
      <c r="B930" s="99" t="str">
        <f t="shared" si="55"/>
        <v>148111353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58</v>
      </c>
    </row>
    <row r="931" spans="1:8" ht="15.75">
      <c r="A931" s="99" t="str">
        <f t="shared" si="54"/>
        <v>БГ АГРО АД</v>
      </c>
      <c r="B931" s="99" t="str">
        <f t="shared" si="55"/>
        <v>148111353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БГ АГРО АД</v>
      </c>
      <c r="B932" s="99" t="str">
        <f t="shared" si="55"/>
        <v>148111353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531</v>
      </c>
    </row>
    <row r="933" spans="1:8" ht="15.75">
      <c r="A933" s="99" t="str">
        <f t="shared" si="54"/>
        <v>БГ АГРО АД</v>
      </c>
      <c r="B933" s="99" t="str">
        <f t="shared" si="55"/>
        <v>148111353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</v>
      </c>
    </row>
    <row r="934" spans="1:8" ht="15.75">
      <c r="A934" s="99" t="str">
        <f t="shared" si="54"/>
        <v>БГ АГРО АД</v>
      </c>
      <c r="B934" s="99" t="str">
        <f t="shared" si="55"/>
        <v>148111353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524</v>
      </c>
    </row>
    <row r="935" spans="1:8" ht="15.75">
      <c r="A935" s="99" t="str">
        <f t="shared" si="54"/>
        <v>БГ АГРО АД</v>
      </c>
      <c r="B935" s="99" t="str">
        <f t="shared" si="55"/>
        <v>148111353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БГ АГРО АД</v>
      </c>
      <c r="B936" s="99" t="str">
        <f t="shared" si="55"/>
        <v>148111353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</v>
      </c>
    </row>
    <row r="937" spans="1:8" ht="15.75">
      <c r="A937" s="99" t="str">
        <f t="shared" si="54"/>
        <v>БГ АГРО АД</v>
      </c>
      <c r="B937" s="99" t="str">
        <f t="shared" si="55"/>
        <v>148111353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13</v>
      </c>
    </row>
    <row r="938" spans="1:8" ht="15.75">
      <c r="A938" s="99" t="str">
        <f t="shared" si="54"/>
        <v>БГ АГРО АД</v>
      </c>
      <c r="B938" s="99" t="str">
        <f t="shared" si="55"/>
        <v>148111353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БГ АГРО АД</v>
      </c>
      <c r="B939" s="99" t="str">
        <f t="shared" si="55"/>
        <v>148111353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БГ АГРО АД</v>
      </c>
      <c r="B940" s="99" t="str">
        <f t="shared" si="55"/>
        <v>148111353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БГ АГРО АД</v>
      </c>
      <c r="B941" s="99" t="str">
        <f t="shared" si="55"/>
        <v>148111353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13</v>
      </c>
    </row>
    <row r="942" spans="1:8" ht="15.75">
      <c r="A942" s="99" t="str">
        <f t="shared" si="54"/>
        <v>БГ АГРО АД</v>
      </c>
      <c r="B942" s="99" t="str">
        <f t="shared" si="55"/>
        <v>148111353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20019</v>
      </c>
    </row>
    <row r="943" spans="1:8" ht="15.75">
      <c r="A943" s="99" t="str">
        <f t="shared" si="54"/>
        <v>БГ АГРО АД</v>
      </c>
      <c r="B943" s="99" t="str">
        <f t="shared" si="55"/>
        <v>148111353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20378</v>
      </c>
    </row>
    <row r="944" spans="1:8" ht="15.75">
      <c r="A944" s="99" t="str">
        <f t="shared" si="54"/>
        <v>БГ АГРО АД</v>
      </c>
      <c r="B944" s="99" t="str">
        <f t="shared" si="55"/>
        <v>148111353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БГ АГРО АД</v>
      </c>
      <c r="B945" s="99" t="str">
        <f t="shared" si="55"/>
        <v>148111353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БГ АГРО АД</v>
      </c>
      <c r="B946" s="99" t="str">
        <f t="shared" si="55"/>
        <v>148111353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БГ АГРО АД</v>
      </c>
      <c r="B947" s="99" t="str">
        <f t="shared" si="55"/>
        <v>148111353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БГ АГРО АД</v>
      </c>
      <c r="B948" s="99" t="str">
        <f t="shared" si="55"/>
        <v>148111353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БГ АГРО АД</v>
      </c>
      <c r="B949" s="99" t="str">
        <f t="shared" si="55"/>
        <v>148111353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БГ АГРО АД</v>
      </c>
      <c r="B950" s="99" t="str">
        <f t="shared" si="55"/>
        <v>148111353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БГ АГРО АД</v>
      </c>
      <c r="B951" s="99" t="str">
        <f t="shared" si="55"/>
        <v>148111353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БГ АГРО АД</v>
      </c>
      <c r="B952" s="99" t="str">
        <f t="shared" si="55"/>
        <v>148111353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БГ АГРО АД</v>
      </c>
      <c r="B953" s="99" t="str">
        <f t="shared" si="55"/>
        <v>148111353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БГ АГРО АД</v>
      </c>
      <c r="B954" s="99" t="str">
        <f t="shared" si="55"/>
        <v>148111353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БГ АГРО АД</v>
      </c>
      <c r="B955" s="99" t="str">
        <f t="shared" si="55"/>
        <v>148111353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813</v>
      </c>
    </row>
    <row r="956" spans="1:8" ht="15.75">
      <c r="A956" s="99" t="str">
        <f t="shared" si="54"/>
        <v>БГ АГРО АД</v>
      </c>
      <c r="B956" s="99" t="str">
        <f t="shared" si="55"/>
        <v>148111353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БГ АГРО АД</v>
      </c>
      <c r="B957" s="99" t="str">
        <f t="shared" si="55"/>
        <v>148111353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813</v>
      </c>
    </row>
    <row r="958" spans="1:8" ht="15.75">
      <c r="A958" s="99" t="str">
        <f t="shared" si="54"/>
        <v>БГ АГРО АД</v>
      </c>
      <c r="B958" s="99" t="str">
        <f t="shared" si="55"/>
        <v>148111353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БГ АГРО АД</v>
      </c>
      <c r="B959" s="99" t="str">
        <f t="shared" si="55"/>
        <v>148111353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13157</v>
      </c>
    </row>
    <row r="960" spans="1:8" ht="15.75">
      <c r="A960" s="99" t="str">
        <f t="shared" si="54"/>
        <v>БГ АГРО АД</v>
      </c>
      <c r="B960" s="99" t="str">
        <f t="shared" si="55"/>
        <v>148111353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5385</v>
      </c>
    </row>
    <row r="961" spans="1:8" ht="15.75">
      <c r="A961" s="99" t="str">
        <f t="shared" si="54"/>
        <v>БГ АГРО АД</v>
      </c>
      <c r="B961" s="99" t="str">
        <f t="shared" si="55"/>
        <v>148111353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62</v>
      </c>
    </row>
    <row r="962" spans="1:8" ht="15.75">
      <c r="A962" s="99" t="str">
        <f t="shared" si="54"/>
        <v>БГ АГРО АД</v>
      </c>
      <c r="B962" s="99" t="str">
        <f t="shared" si="55"/>
        <v>148111353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58</v>
      </c>
    </row>
    <row r="963" spans="1:8" ht="15.75">
      <c r="A963" s="99" t="str">
        <f t="shared" si="54"/>
        <v>БГ АГРО АД</v>
      </c>
      <c r="B963" s="99" t="str">
        <f t="shared" si="55"/>
        <v>148111353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БГ АГРО АД</v>
      </c>
      <c r="B964" s="99" t="str">
        <f t="shared" si="55"/>
        <v>148111353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531</v>
      </c>
    </row>
    <row r="965" spans="1:8" ht="15.75">
      <c r="A965" s="99" t="str">
        <f t="shared" si="54"/>
        <v>БГ АГРО АД</v>
      </c>
      <c r="B965" s="99" t="str">
        <f t="shared" si="55"/>
        <v>148111353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3</v>
      </c>
    </row>
    <row r="966" spans="1:8" ht="15.75">
      <c r="A966" s="99" t="str">
        <f t="shared" si="54"/>
        <v>БГ АГРО АД</v>
      </c>
      <c r="B966" s="99" t="str">
        <f t="shared" si="55"/>
        <v>148111353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524</v>
      </c>
    </row>
    <row r="967" spans="1:8" ht="15.75">
      <c r="A967" s="99" t="str">
        <f t="shared" si="54"/>
        <v>БГ АГРО АД</v>
      </c>
      <c r="B967" s="99" t="str">
        <f t="shared" si="55"/>
        <v>148111353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БГ АГРО АД</v>
      </c>
      <c r="B968" s="99" t="str">
        <f t="shared" si="55"/>
        <v>148111353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</v>
      </c>
    </row>
    <row r="969" spans="1:8" ht="15.75">
      <c r="A969" s="99" t="str">
        <f t="shared" si="54"/>
        <v>БГ АГРО АД</v>
      </c>
      <c r="B969" s="99" t="str">
        <f t="shared" si="55"/>
        <v>148111353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13</v>
      </c>
    </row>
    <row r="970" spans="1:8" ht="15.75">
      <c r="A970" s="99" t="str">
        <f t="shared" si="54"/>
        <v>БГ АГРО АД</v>
      </c>
      <c r="B970" s="99" t="str">
        <f t="shared" si="55"/>
        <v>148111353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БГ АГРО АД</v>
      </c>
      <c r="B971" s="99" t="str">
        <f t="shared" si="55"/>
        <v>148111353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БГ АГРО АД</v>
      </c>
      <c r="B972" s="99" t="str">
        <f t="shared" si="55"/>
        <v>148111353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БГ АГРО АД</v>
      </c>
      <c r="B973" s="99" t="str">
        <f t="shared" si="55"/>
        <v>148111353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13</v>
      </c>
    </row>
    <row r="974" spans="1:8" ht="15.75">
      <c r="A974" s="99" t="str">
        <f t="shared" si="54"/>
        <v>БГ АГРО АД</v>
      </c>
      <c r="B974" s="99" t="str">
        <f t="shared" si="55"/>
        <v>148111353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20019</v>
      </c>
    </row>
    <row r="975" spans="1:8" ht="15.75">
      <c r="A975" s="99" t="str">
        <f t="shared" si="54"/>
        <v>БГ АГРО АД</v>
      </c>
      <c r="B975" s="99" t="str">
        <f t="shared" si="55"/>
        <v>148111353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20019</v>
      </c>
    </row>
    <row r="976" spans="1:8" ht="15.75">
      <c r="A976" s="99" t="str">
        <f aca="true" t="shared" si="57" ref="A976:A1039">pdeName</f>
        <v>БГ АГРО АД</v>
      </c>
      <c r="B976" s="99" t="str">
        <f aca="true" t="shared" si="58" ref="B976:B1039">pdeBulstat</f>
        <v>148111353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БГ АГРО АД</v>
      </c>
      <c r="B977" s="99" t="str">
        <f t="shared" si="58"/>
        <v>148111353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БГ АГРО АД</v>
      </c>
      <c r="B978" s="99" t="str">
        <f t="shared" si="58"/>
        <v>148111353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БГ АГРО АД</v>
      </c>
      <c r="B979" s="99" t="str">
        <f t="shared" si="58"/>
        <v>148111353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БГ АГРО АД</v>
      </c>
      <c r="B980" s="99" t="str">
        <f t="shared" si="58"/>
        <v>148111353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БГ АГРО АД</v>
      </c>
      <c r="B981" s="99" t="str">
        <f t="shared" si="58"/>
        <v>148111353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БГ АГРО АД</v>
      </c>
      <c r="B982" s="99" t="str">
        <f t="shared" si="58"/>
        <v>148111353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БГ АГРО АД</v>
      </c>
      <c r="B983" s="99" t="str">
        <f t="shared" si="58"/>
        <v>148111353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БГ АГРО АД</v>
      </c>
      <c r="B984" s="99" t="str">
        <f t="shared" si="58"/>
        <v>148111353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БГ АГРО АД</v>
      </c>
      <c r="B985" s="99" t="str">
        <f t="shared" si="58"/>
        <v>148111353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БГ АГРО АД</v>
      </c>
      <c r="B986" s="99" t="str">
        <f t="shared" si="58"/>
        <v>148111353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359</v>
      </c>
    </row>
    <row r="987" spans="1:8" ht="15.75">
      <c r="A987" s="99" t="str">
        <f t="shared" si="57"/>
        <v>БГ АГРО АД</v>
      </c>
      <c r="B987" s="99" t="str">
        <f t="shared" si="58"/>
        <v>148111353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БГ АГРО АД</v>
      </c>
      <c r="B988" s="99" t="str">
        <f t="shared" si="58"/>
        <v>148111353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БГ АГРО АД</v>
      </c>
      <c r="B989" s="99" t="str">
        <f t="shared" si="58"/>
        <v>148111353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БГ АГРО АД</v>
      </c>
      <c r="B990" s="99" t="str">
        <f t="shared" si="58"/>
        <v>148111353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БГ АГРО АД</v>
      </c>
      <c r="B991" s="99" t="str">
        <f t="shared" si="58"/>
        <v>148111353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БГ АГРО АД</v>
      </c>
      <c r="B992" s="99" t="str">
        <f t="shared" si="58"/>
        <v>148111353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БГ АГРО АД</v>
      </c>
      <c r="B993" s="99" t="str">
        <f t="shared" si="58"/>
        <v>148111353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БГ АГРО АД</v>
      </c>
      <c r="B994" s="99" t="str">
        <f t="shared" si="58"/>
        <v>148111353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БГ АГРО АД</v>
      </c>
      <c r="B995" s="99" t="str">
        <f t="shared" si="58"/>
        <v>148111353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БГ АГРО АД</v>
      </c>
      <c r="B996" s="99" t="str">
        <f t="shared" si="58"/>
        <v>148111353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БГ АГРО АД</v>
      </c>
      <c r="B997" s="99" t="str">
        <f t="shared" si="58"/>
        <v>148111353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БГ АГРО АД</v>
      </c>
      <c r="B998" s="99" t="str">
        <f t="shared" si="58"/>
        <v>148111353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БГ АГРО АД</v>
      </c>
      <c r="B999" s="99" t="str">
        <f t="shared" si="58"/>
        <v>148111353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БГ АГРО АД</v>
      </c>
      <c r="B1000" s="99" t="str">
        <f t="shared" si="58"/>
        <v>148111353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БГ АГРО АД</v>
      </c>
      <c r="B1001" s="99" t="str">
        <f t="shared" si="58"/>
        <v>148111353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БГ АГРО АД</v>
      </c>
      <c r="B1002" s="99" t="str">
        <f t="shared" si="58"/>
        <v>148111353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БГ АГРО АД</v>
      </c>
      <c r="B1003" s="99" t="str">
        <f t="shared" si="58"/>
        <v>148111353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БГ АГРО АД</v>
      </c>
      <c r="B1004" s="99" t="str">
        <f t="shared" si="58"/>
        <v>148111353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БГ АГРО АД</v>
      </c>
      <c r="B1005" s="99" t="str">
        <f t="shared" si="58"/>
        <v>148111353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БГ АГРО АД</v>
      </c>
      <c r="B1006" s="99" t="str">
        <f t="shared" si="58"/>
        <v>148111353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БГ АГРО АД</v>
      </c>
      <c r="B1007" s="99" t="str">
        <f t="shared" si="58"/>
        <v>148111353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359</v>
      </c>
    </row>
    <row r="1008" spans="1:8" ht="15.75">
      <c r="A1008" s="99" t="str">
        <f t="shared" si="57"/>
        <v>БГ АГРО АД</v>
      </c>
      <c r="B1008" s="99" t="str">
        <f t="shared" si="58"/>
        <v>148111353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БГ АГРО АД</v>
      </c>
      <c r="B1009" s="99" t="str">
        <f t="shared" si="58"/>
        <v>148111353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БГ АГРО АД</v>
      </c>
      <c r="B1010" s="99" t="str">
        <f t="shared" si="58"/>
        <v>148111353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БГ АГРО АД</v>
      </c>
      <c r="B1011" s="99" t="str">
        <f t="shared" si="58"/>
        <v>148111353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БГ АГРО АД</v>
      </c>
      <c r="B1012" s="99" t="str">
        <f t="shared" si="58"/>
        <v>148111353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3134</v>
      </c>
    </row>
    <row r="1013" spans="1:8" ht="15.75">
      <c r="A1013" s="99" t="str">
        <f t="shared" si="57"/>
        <v>БГ АГРО АД</v>
      </c>
      <c r="B1013" s="99" t="str">
        <f t="shared" si="58"/>
        <v>148111353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3134</v>
      </c>
    </row>
    <row r="1014" spans="1:8" ht="15.75">
      <c r="A1014" s="99" t="str">
        <f t="shared" si="57"/>
        <v>БГ АГРО АД</v>
      </c>
      <c r="B1014" s="99" t="str">
        <f t="shared" si="58"/>
        <v>148111353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БГ АГРО АД</v>
      </c>
      <c r="B1015" s="99" t="str">
        <f t="shared" si="58"/>
        <v>148111353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БГ АГРО АД</v>
      </c>
      <c r="B1016" s="99" t="str">
        <f t="shared" si="58"/>
        <v>148111353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БГ АГРО АД</v>
      </c>
      <c r="B1017" s="99" t="str">
        <f t="shared" si="58"/>
        <v>148111353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БГ АГРО АД</v>
      </c>
      <c r="B1018" s="99" t="str">
        <f t="shared" si="58"/>
        <v>148111353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БГ АГРО АД</v>
      </c>
      <c r="B1019" s="99" t="str">
        <f t="shared" si="58"/>
        <v>148111353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БГ АГРО АД</v>
      </c>
      <c r="B1020" s="99" t="str">
        <f t="shared" si="58"/>
        <v>148111353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12246</v>
      </c>
    </row>
    <row r="1021" spans="1:8" ht="15.75">
      <c r="A1021" s="99" t="str">
        <f t="shared" si="57"/>
        <v>БГ АГРО АД</v>
      </c>
      <c r="B1021" s="99" t="str">
        <f t="shared" si="58"/>
        <v>148111353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12122</v>
      </c>
    </row>
    <row r="1022" spans="1:8" ht="15.75">
      <c r="A1022" s="99" t="str">
        <f t="shared" si="57"/>
        <v>БГ АГРО АД</v>
      </c>
      <c r="B1022" s="99" t="str">
        <f t="shared" si="58"/>
        <v>148111353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15380</v>
      </c>
    </row>
    <row r="1023" spans="1:8" ht="15.75">
      <c r="A1023" s="99" t="str">
        <f t="shared" si="57"/>
        <v>БГ АГРО АД</v>
      </c>
      <c r="B1023" s="99" t="str">
        <f t="shared" si="58"/>
        <v>148111353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513</v>
      </c>
    </row>
    <row r="1024" spans="1:8" ht="15.75">
      <c r="A1024" s="99" t="str">
        <f t="shared" si="57"/>
        <v>БГ АГРО АД</v>
      </c>
      <c r="B1024" s="99" t="str">
        <f t="shared" si="58"/>
        <v>148111353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35</v>
      </c>
    </row>
    <row r="1025" spans="1:8" ht="15.75">
      <c r="A1025" s="99" t="str">
        <f t="shared" si="57"/>
        <v>БГ АГРО АД</v>
      </c>
      <c r="B1025" s="99" t="str">
        <f t="shared" si="58"/>
        <v>148111353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35</v>
      </c>
    </row>
    <row r="1026" spans="1:8" ht="15.75">
      <c r="A1026" s="99" t="str">
        <f t="shared" si="57"/>
        <v>БГ АГРО АД</v>
      </c>
      <c r="B1026" s="99" t="str">
        <f t="shared" si="58"/>
        <v>148111353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БГ АГРО АД</v>
      </c>
      <c r="B1027" s="99" t="str">
        <f t="shared" si="58"/>
        <v>148111353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БГ АГРО АД</v>
      </c>
      <c r="B1028" s="99" t="str">
        <f t="shared" si="58"/>
        <v>148111353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34382</v>
      </c>
    </row>
    <row r="1029" spans="1:8" ht="15.75">
      <c r="A1029" s="99" t="str">
        <f t="shared" si="57"/>
        <v>БГ АГРО АД</v>
      </c>
      <c r="B1029" s="99" t="str">
        <f t="shared" si="58"/>
        <v>148111353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34382</v>
      </c>
    </row>
    <row r="1030" spans="1:8" ht="15.75">
      <c r="A1030" s="99" t="str">
        <f t="shared" si="57"/>
        <v>БГ АГРО АД</v>
      </c>
      <c r="B1030" s="99" t="str">
        <f t="shared" si="58"/>
        <v>148111353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БГ АГРО АД</v>
      </c>
      <c r="B1031" s="99" t="str">
        <f t="shared" si="58"/>
        <v>148111353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БГ АГРО АД</v>
      </c>
      <c r="B1032" s="99" t="str">
        <f t="shared" si="58"/>
        <v>148111353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БГ АГРО АД</v>
      </c>
      <c r="B1033" s="99" t="str">
        <f t="shared" si="58"/>
        <v>148111353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БГ АГРО АД</v>
      </c>
      <c r="B1034" s="99" t="str">
        <f t="shared" si="58"/>
        <v>148111353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БГ АГРО АД</v>
      </c>
      <c r="B1035" s="99" t="str">
        <f t="shared" si="58"/>
        <v>148111353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БГ АГРО АД</v>
      </c>
      <c r="B1036" s="99" t="str">
        <f t="shared" si="58"/>
        <v>148111353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БГ АГРО АД</v>
      </c>
      <c r="B1037" s="99" t="str">
        <f t="shared" si="58"/>
        <v>148111353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БГ АГРО АД</v>
      </c>
      <c r="B1038" s="99" t="str">
        <f t="shared" si="58"/>
        <v>148111353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6620</v>
      </c>
    </row>
    <row r="1039" spans="1:8" ht="15.75">
      <c r="A1039" s="99" t="str">
        <f t="shared" si="57"/>
        <v>БГ АГРО АД</v>
      </c>
      <c r="B1039" s="99" t="str">
        <f t="shared" si="58"/>
        <v>148111353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БГ АГРО АД</v>
      </c>
      <c r="B1040" s="99" t="str">
        <f aca="true" t="shared" si="61" ref="B1040:B1103">pdeBulstat</f>
        <v>148111353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3819</v>
      </c>
    </row>
    <row r="1041" spans="1:8" ht="15.75">
      <c r="A1041" s="99" t="str">
        <f t="shared" si="60"/>
        <v>БГ АГРО АД</v>
      </c>
      <c r="B1041" s="99" t="str">
        <f t="shared" si="61"/>
        <v>148111353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1712</v>
      </c>
    </row>
    <row r="1042" spans="1:8" ht="15.75">
      <c r="A1042" s="99" t="str">
        <f t="shared" si="60"/>
        <v>БГ АГРО АД</v>
      </c>
      <c r="B1042" s="99" t="str">
        <f t="shared" si="61"/>
        <v>148111353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630</v>
      </c>
    </row>
    <row r="1043" spans="1:8" ht="15.75">
      <c r="A1043" s="99" t="str">
        <f t="shared" si="60"/>
        <v>БГ АГРО АД</v>
      </c>
      <c r="B1043" s="99" t="str">
        <f t="shared" si="61"/>
        <v>148111353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262</v>
      </c>
    </row>
    <row r="1044" spans="1:8" ht="15.75">
      <c r="A1044" s="99" t="str">
        <f t="shared" si="60"/>
        <v>БГ АГРО АД</v>
      </c>
      <c r="B1044" s="99" t="str">
        <f t="shared" si="61"/>
        <v>148111353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БГ АГРО АД</v>
      </c>
      <c r="B1045" s="99" t="str">
        <f t="shared" si="61"/>
        <v>148111353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47</v>
      </c>
    </row>
    <row r="1046" spans="1:8" ht="15.75">
      <c r="A1046" s="99" t="str">
        <f t="shared" si="60"/>
        <v>БГ АГРО АД</v>
      </c>
      <c r="B1046" s="99" t="str">
        <f t="shared" si="61"/>
        <v>148111353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215</v>
      </c>
    </row>
    <row r="1047" spans="1:8" ht="15.75">
      <c r="A1047" s="99" t="str">
        <f t="shared" si="60"/>
        <v>БГ АГРО АД</v>
      </c>
      <c r="B1047" s="99" t="str">
        <f t="shared" si="61"/>
        <v>148111353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197</v>
      </c>
    </row>
    <row r="1048" spans="1:8" ht="15.75">
      <c r="A1048" s="99" t="str">
        <f t="shared" si="60"/>
        <v>БГ АГРО АД</v>
      </c>
      <c r="B1048" s="99" t="str">
        <f t="shared" si="61"/>
        <v>148111353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6600</v>
      </c>
    </row>
    <row r="1049" spans="1:8" ht="15.75">
      <c r="A1049" s="99" t="str">
        <f t="shared" si="60"/>
        <v>БГ АГРО АД</v>
      </c>
      <c r="B1049" s="99" t="str">
        <f t="shared" si="61"/>
        <v>148111353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47637</v>
      </c>
    </row>
    <row r="1050" spans="1:8" ht="15.75">
      <c r="A1050" s="99" t="str">
        <f t="shared" si="60"/>
        <v>БГ АГРО АД</v>
      </c>
      <c r="B1050" s="99" t="str">
        <f t="shared" si="61"/>
        <v>148111353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63530</v>
      </c>
    </row>
    <row r="1051" spans="1:8" ht="15.75">
      <c r="A1051" s="99" t="str">
        <f t="shared" si="60"/>
        <v>БГ АГРО АД</v>
      </c>
      <c r="B1051" s="99" t="str">
        <f t="shared" si="61"/>
        <v>148111353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БГ АГРО АД</v>
      </c>
      <c r="B1052" s="99" t="str">
        <f t="shared" si="61"/>
        <v>148111353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БГ АГРО АД</v>
      </c>
      <c r="B1053" s="99" t="str">
        <f t="shared" si="61"/>
        <v>148111353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БГ АГРО АД</v>
      </c>
      <c r="B1054" s="99" t="str">
        <f t="shared" si="61"/>
        <v>148111353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БГ АГРО АД</v>
      </c>
      <c r="B1055" s="99" t="str">
        <f t="shared" si="61"/>
        <v>148111353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БГ АГРО АД</v>
      </c>
      <c r="B1056" s="99" t="str">
        <f t="shared" si="61"/>
        <v>148111353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БГ АГРО АД</v>
      </c>
      <c r="B1057" s="99" t="str">
        <f t="shared" si="61"/>
        <v>148111353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БГ АГРО АД</v>
      </c>
      <c r="B1058" s="99" t="str">
        <f t="shared" si="61"/>
        <v>148111353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БГ АГРО АД</v>
      </c>
      <c r="B1059" s="99" t="str">
        <f t="shared" si="61"/>
        <v>148111353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БГ АГРО АД</v>
      </c>
      <c r="B1060" s="99" t="str">
        <f t="shared" si="61"/>
        <v>148111353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БГ АГРО АД</v>
      </c>
      <c r="B1061" s="99" t="str">
        <f t="shared" si="61"/>
        <v>148111353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БГ АГРО АД</v>
      </c>
      <c r="B1062" s="99" t="str">
        <f t="shared" si="61"/>
        <v>148111353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БГ АГРО АД</v>
      </c>
      <c r="B1063" s="99" t="str">
        <f t="shared" si="61"/>
        <v>148111353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БГ АГРО АД</v>
      </c>
      <c r="B1064" s="99" t="str">
        <f t="shared" si="61"/>
        <v>148111353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БГ АГРО АД</v>
      </c>
      <c r="B1065" s="99" t="str">
        <f t="shared" si="61"/>
        <v>148111353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БГ АГРО АД</v>
      </c>
      <c r="B1066" s="99" t="str">
        <f t="shared" si="61"/>
        <v>148111353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БГ АГРО АД</v>
      </c>
      <c r="B1067" s="99" t="str">
        <f t="shared" si="61"/>
        <v>148111353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35</v>
      </c>
    </row>
    <row r="1068" spans="1:8" ht="15.75">
      <c r="A1068" s="99" t="str">
        <f t="shared" si="60"/>
        <v>БГ АГРО АД</v>
      </c>
      <c r="B1068" s="99" t="str">
        <f t="shared" si="61"/>
        <v>148111353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35</v>
      </c>
    </row>
    <row r="1069" spans="1:8" ht="15.75">
      <c r="A1069" s="99" t="str">
        <f t="shared" si="60"/>
        <v>БГ АГРО АД</v>
      </c>
      <c r="B1069" s="99" t="str">
        <f t="shared" si="61"/>
        <v>148111353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БГ АГРО АД</v>
      </c>
      <c r="B1070" s="99" t="str">
        <f t="shared" si="61"/>
        <v>148111353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БГ АГРО АД</v>
      </c>
      <c r="B1071" s="99" t="str">
        <f t="shared" si="61"/>
        <v>148111353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34382</v>
      </c>
    </row>
    <row r="1072" spans="1:8" ht="15.75">
      <c r="A1072" s="99" t="str">
        <f t="shared" si="60"/>
        <v>БГ АГРО АД</v>
      </c>
      <c r="B1072" s="99" t="str">
        <f t="shared" si="61"/>
        <v>148111353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34382</v>
      </c>
    </row>
    <row r="1073" spans="1:8" ht="15.75">
      <c r="A1073" s="99" t="str">
        <f t="shared" si="60"/>
        <v>БГ АГРО АД</v>
      </c>
      <c r="B1073" s="99" t="str">
        <f t="shared" si="61"/>
        <v>148111353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БГ АГРО АД</v>
      </c>
      <c r="B1074" s="99" t="str">
        <f t="shared" si="61"/>
        <v>148111353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БГ АГРО АД</v>
      </c>
      <c r="B1075" s="99" t="str">
        <f t="shared" si="61"/>
        <v>148111353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БГ АГРО АД</v>
      </c>
      <c r="B1076" s="99" t="str">
        <f t="shared" si="61"/>
        <v>148111353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БГ АГРО АД</v>
      </c>
      <c r="B1077" s="99" t="str">
        <f t="shared" si="61"/>
        <v>148111353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БГ АГРО АД</v>
      </c>
      <c r="B1078" s="99" t="str">
        <f t="shared" si="61"/>
        <v>148111353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БГ АГРО АД</v>
      </c>
      <c r="B1079" s="99" t="str">
        <f t="shared" si="61"/>
        <v>148111353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БГ АГРО АД</v>
      </c>
      <c r="B1080" s="99" t="str">
        <f t="shared" si="61"/>
        <v>148111353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БГ АГРО АД</v>
      </c>
      <c r="B1081" s="99" t="str">
        <f t="shared" si="61"/>
        <v>148111353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6620</v>
      </c>
    </row>
    <row r="1082" spans="1:8" ht="15.75">
      <c r="A1082" s="99" t="str">
        <f t="shared" si="60"/>
        <v>БГ АГРО АД</v>
      </c>
      <c r="B1082" s="99" t="str">
        <f t="shared" si="61"/>
        <v>148111353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БГ АГРО АД</v>
      </c>
      <c r="B1083" s="99" t="str">
        <f t="shared" si="61"/>
        <v>148111353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3819</v>
      </c>
    </row>
    <row r="1084" spans="1:8" ht="15.75">
      <c r="A1084" s="99" t="str">
        <f t="shared" si="60"/>
        <v>БГ АГРО АД</v>
      </c>
      <c r="B1084" s="99" t="str">
        <f t="shared" si="61"/>
        <v>148111353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1712</v>
      </c>
    </row>
    <row r="1085" spans="1:8" ht="15.75">
      <c r="A1085" s="99" t="str">
        <f t="shared" si="60"/>
        <v>БГ АГРО АД</v>
      </c>
      <c r="B1085" s="99" t="str">
        <f t="shared" si="61"/>
        <v>148111353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630</v>
      </c>
    </row>
    <row r="1086" spans="1:8" ht="15.75">
      <c r="A1086" s="99" t="str">
        <f t="shared" si="60"/>
        <v>БГ АГРО АД</v>
      </c>
      <c r="B1086" s="99" t="str">
        <f t="shared" si="61"/>
        <v>148111353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262</v>
      </c>
    </row>
    <row r="1087" spans="1:8" ht="15.75">
      <c r="A1087" s="99" t="str">
        <f t="shared" si="60"/>
        <v>БГ АГРО АД</v>
      </c>
      <c r="B1087" s="99" t="str">
        <f t="shared" si="61"/>
        <v>148111353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БГ АГРО АД</v>
      </c>
      <c r="B1088" s="99" t="str">
        <f t="shared" si="61"/>
        <v>148111353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47</v>
      </c>
    </row>
    <row r="1089" spans="1:8" ht="15.75">
      <c r="A1089" s="99" t="str">
        <f t="shared" si="60"/>
        <v>БГ АГРО АД</v>
      </c>
      <c r="B1089" s="99" t="str">
        <f t="shared" si="61"/>
        <v>148111353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215</v>
      </c>
    </row>
    <row r="1090" spans="1:8" ht="15.75">
      <c r="A1090" s="99" t="str">
        <f t="shared" si="60"/>
        <v>БГ АГРО АД</v>
      </c>
      <c r="B1090" s="99" t="str">
        <f t="shared" si="61"/>
        <v>148111353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197</v>
      </c>
    </row>
    <row r="1091" spans="1:8" ht="15.75">
      <c r="A1091" s="99" t="str">
        <f t="shared" si="60"/>
        <v>БГ АГРО АД</v>
      </c>
      <c r="B1091" s="99" t="str">
        <f t="shared" si="61"/>
        <v>148111353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6600</v>
      </c>
    </row>
    <row r="1092" spans="1:8" ht="15.75">
      <c r="A1092" s="99" t="str">
        <f t="shared" si="60"/>
        <v>БГ АГРО АД</v>
      </c>
      <c r="B1092" s="99" t="str">
        <f t="shared" si="61"/>
        <v>148111353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47637</v>
      </c>
    </row>
    <row r="1093" spans="1:8" ht="15.75">
      <c r="A1093" s="99" t="str">
        <f t="shared" si="60"/>
        <v>БГ АГРО АД</v>
      </c>
      <c r="B1093" s="99" t="str">
        <f t="shared" si="61"/>
        <v>148111353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47637</v>
      </c>
    </row>
    <row r="1094" spans="1:8" ht="15.75">
      <c r="A1094" s="99" t="str">
        <f t="shared" si="60"/>
        <v>БГ АГРО АД</v>
      </c>
      <c r="B1094" s="99" t="str">
        <f t="shared" si="61"/>
        <v>148111353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БГ АГРО АД</v>
      </c>
      <c r="B1095" s="99" t="str">
        <f t="shared" si="61"/>
        <v>148111353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БГ АГРО АД</v>
      </c>
      <c r="B1096" s="99" t="str">
        <f t="shared" si="61"/>
        <v>148111353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БГ АГРО АД</v>
      </c>
      <c r="B1097" s="99" t="str">
        <f t="shared" si="61"/>
        <v>148111353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БГ АГРО АД</v>
      </c>
      <c r="B1098" s="99" t="str">
        <f t="shared" si="61"/>
        <v>148111353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3134</v>
      </c>
    </row>
    <row r="1099" spans="1:8" ht="15.75">
      <c r="A1099" s="99" t="str">
        <f t="shared" si="60"/>
        <v>БГ АГРО АД</v>
      </c>
      <c r="B1099" s="99" t="str">
        <f t="shared" si="61"/>
        <v>148111353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3134</v>
      </c>
    </row>
    <row r="1100" spans="1:8" ht="15.75">
      <c r="A1100" s="99" t="str">
        <f t="shared" si="60"/>
        <v>БГ АГРО АД</v>
      </c>
      <c r="B1100" s="99" t="str">
        <f t="shared" si="61"/>
        <v>148111353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БГ АГРО АД</v>
      </c>
      <c r="B1101" s="99" t="str">
        <f t="shared" si="61"/>
        <v>148111353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БГ АГРО АД</v>
      </c>
      <c r="B1102" s="99" t="str">
        <f t="shared" si="61"/>
        <v>148111353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БГ АГРО АД</v>
      </c>
      <c r="B1103" s="99" t="str">
        <f t="shared" si="61"/>
        <v>148111353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БГ АГРО АД</v>
      </c>
      <c r="B1104" s="99" t="str">
        <f aca="true" t="shared" si="64" ref="B1104:B1167">pdeBulstat</f>
        <v>148111353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БГ АГРО АД</v>
      </c>
      <c r="B1105" s="99" t="str">
        <f t="shared" si="64"/>
        <v>148111353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БГ АГРО АД</v>
      </c>
      <c r="B1106" s="99" t="str">
        <f t="shared" si="64"/>
        <v>148111353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12246</v>
      </c>
    </row>
    <row r="1107" spans="1:8" ht="15.75">
      <c r="A1107" s="99" t="str">
        <f t="shared" si="63"/>
        <v>БГ АГРО АД</v>
      </c>
      <c r="B1107" s="99" t="str">
        <f t="shared" si="64"/>
        <v>148111353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12122</v>
      </c>
    </row>
    <row r="1108" spans="1:8" ht="15.75">
      <c r="A1108" s="99" t="str">
        <f t="shared" si="63"/>
        <v>БГ АГРО АД</v>
      </c>
      <c r="B1108" s="99" t="str">
        <f t="shared" si="64"/>
        <v>148111353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15380</v>
      </c>
    </row>
    <row r="1109" spans="1:8" ht="15.75">
      <c r="A1109" s="99" t="str">
        <f t="shared" si="63"/>
        <v>БГ АГРО АД</v>
      </c>
      <c r="B1109" s="99" t="str">
        <f t="shared" si="64"/>
        <v>148111353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513</v>
      </c>
    </row>
    <row r="1110" spans="1:8" ht="15.75">
      <c r="A1110" s="99" t="str">
        <f t="shared" si="63"/>
        <v>БГ АГРО АД</v>
      </c>
      <c r="B1110" s="99" t="str">
        <f t="shared" si="64"/>
        <v>148111353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БГ АГРО АД</v>
      </c>
      <c r="B1111" s="99" t="str">
        <f t="shared" si="64"/>
        <v>148111353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БГ АГРО АД</v>
      </c>
      <c r="B1112" s="99" t="str">
        <f t="shared" si="64"/>
        <v>148111353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БГ АГРО АД</v>
      </c>
      <c r="B1113" s="99" t="str">
        <f t="shared" si="64"/>
        <v>148111353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БГ АГРО АД</v>
      </c>
      <c r="B1114" s="99" t="str">
        <f t="shared" si="64"/>
        <v>148111353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БГ АГРО АД</v>
      </c>
      <c r="B1115" s="99" t="str">
        <f t="shared" si="64"/>
        <v>148111353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БГ АГРО АД</v>
      </c>
      <c r="B1116" s="99" t="str">
        <f t="shared" si="64"/>
        <v>148111353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БГ АГРО АД</v>
      </c>
      <c r="B1117" s="99" t="str">
        <f t="shared" si="64"/>
        <v>148111353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БГ АГРО АД</v>
      </c>
      <c r="B1118" s="99" t="str">
        <f t="shared" si="64"/>
        <v>148111353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БГ АГРО АД</v>
      </c>
      <c r="B1119" s="99" t="str">
        <f t="shared" si="64"/>
        <v>148111353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БГ АГРО АД</v>
      </c>
      <c r="B1120" s="99" t="str">
        <f t="shared" si="64"/>
        <v>148111353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БГ АГРО АД</v>
      </c>
      <c r="B1121" s="99" t="str">
        <f t="shared" si="64"/>
        <v>148111353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БГ АГРО АД</v>
      </c>
      <c r="B1122" s="99" t="str">
        <f t="shared" si="64"/>
        <v>148111353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БГ АГРО АД</v>
      </c>
      <c r="B1123" s="99" t="str">
        <f t="shared" si="64"/>
        <v>148111353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БГ АГРО АД</v>
      </c>
      <c r="B1124" s="99" t="str">
        <f t="shared" si="64"/>
        <v>148111353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БГ АГРО АД</v>
      </c>
      <c r="B1125" s="99" t="str">
        <f t="shared" si="64"/>
        <v>148111353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БГ АГРО АД</v>
      </c>
      <c r="B1126" s="99" t="str">
        <f t="shared" si="64"/>
        <v>148111353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БГ АГРО АД</v>
      </c>
      <c r="B1127" s="99" t="str">
        <f t="shared" si="64"/>
        <v>148111353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БГ АГРО АД</v>
      </c>
      <c r="B1128" s="99" t="str">
        <f t="shared" si="64"/>
        <v>148111353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БГ АГРО АД</v>
      </c>
      <c r="B1129" s="99" t="str">
        <f t="shared" si="64"/>
        <v>148111353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БГ АГРО АД</v>
      </c>
      <c r="B1130" s="99" t="str">
        <f t="shared" si="64"/>
        <v>148111353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БГ АГРО АД</v>
      </c>
      <c r="B1131" s="99" t="str">
        <f t="shared" si="64"/>
        <v>148111353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БГ АГРО АД</v>
      </c>
      <c r="B1132" s="99" t="str">
        <f t="shared" si="64"/>
        <v>148111353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БГ АГРО АД</v>
      </c>
      <c r="B1133" s="99" t="str">
        <f t="shared" si="64"/>
        <v>148111353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БГ АГРО АД</v>
      </c>
      <c r="B1134" s="99" t="str">
        <f t="shared" si="64"/>
        <v>148111353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БГ АГРО АД</v>
      </c>
      <c r="B1135" s="99" t="str">
        <f t="shared" si="64"/>
        <v>148111353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БГ АГРО АД</v>
      </c>
      <c r="B1136" s="99" t="str">
        <f t="shared" si="64"/>
        <v>148111353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15893</v>
      </c>
    </row>
    <row r="1137" spans="1:8" ht="15.75">
      <c r="A1137" s="99" t="str">
        <f t="shared" si="63"/>
        <v>БГ АГРО АД</v>
      </c>
      <c r="B1137" s="99" t="str">
        <f t="shared" si="64"/>
        <v>148111353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БГ АГРО АД</v>
      </c>
      <c r="B1138" s="99" t="str">
        <f t="shared" si="64"/>
        <v>148111353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БГ АГРО АД</v>
      </c>
      <c r="B1139" s="99" t="str">
        <f t="shared" si="64"/>
        <v>148111353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БГ АГРО АД</v>
      </c>
      <c r="B1140" s="99" t="str">
        <f t="shared" si="64"/>
        <v>148111353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БГ АГРО АД</v>
      </c>
      <c r="B1141" s="99" t="str">
        <f t="shared" si="64"/>
        <v>148111353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БГ АГРО АД</v>
      </c>
      <c r="B1142" s="99" t="str">
        <f t="shared" si="64"/>
        <v>148111353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БГ АГРО АД</v>
      </c>
      <c r="B1143" s="99" t="str">
        <f t="shared" si="64"/>
        <v>148111353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БГ АГРО АД</v>
      </c>
      <c r="B1144" s="99" t="str">
        <f t="shared" si="64"/>
        <v>148111353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БГ АГРО АД</v>
      </c>
      <c r="B1145" s="99" t="str">
        <f t="shared" si="64"/>
        <v>148111353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БГ АГРО АД</v>
      </c>
      <c r="B1146" s="99" t="str">
        <f t="shared" si="64"/>
        <v>148111353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БГ АГРО АД</v>
      </c>
      <c r="B1147" s="99" t="str">
        <f t="shared" si="64"/>
        <v>148111353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БГ АГРО АД</v>
      </c>
      <c r="B1148" s="99" t="str">
        <f t="shared" si="64"/>
        <v>148111353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БГ АГРО АД</v>
      </c>
      <c r="B1149" s="99" t="str">
        <f t="shared" si="64"/>
        <v>148111353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БГ АГРО АД</v>
      </c>
      <c r="B1150" s="99" t="str">
        <f t="shared" si="64"/>
        <v>148111353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БГ АГРО АД</v>
      </c>
      <c r="B1151" s="99" t="str">
        <f t="shared" si="64"/>
        <v>148111353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БГ АГРО АД</v>
      </c>
      <c r="B1152" s="99" t="str">
        <f t="shared" si="64"/>
        <v>148111353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БГ АГРО АД</v>
      </c>
      <c r="B1153" s="99" t="str">
        <f t="shared" si="64"/>
        <v>148111353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БГ АГРО АД</v>
      </c>
      <c r="B1154" s="99" t="str">
        <f t="shared" si="64"/>
        <v>148111353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БГ АГРО АД</v>
      </c>
      <c r="B1155" s="99" t="str">
        <f t="shared" si="64"/>
        <v>148111353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БГ АГРО АД</v>
      </c>
      <c r="B1156" s="99" t="str">
        <f t="shared" si="64"/>
        <v>148111353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БГ АГРО АД</v>
      </c>
      <c r="B1157" s="99" t="str">
        <f t="shared" si="64"/>
        <v>148111353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БГ АГРО АД</v>
      </c>
      <c r="B1158" s="99" t="str">
        <f t="shared" si="64"/>
        <v>148111353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БГ АГРО АД</v>
      </c>
      <c r="B1159" s="99" t="str">
        <f t="shared" si="64"/>
        <v>148111353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БГ АГРО АД</v>
      </c>
      <c r="B1160" s="99" t="str">
        <f t="shared" si="64"/>
        <v>148111353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БГ АГРО АД</v>
      </c>
      <c r="B1161" s="99" t="str">
        <f t="shared" si="64"/>
        <v>148111353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БГ АГРО АД</v>
      </c>
      <c r="B1162" s="99" t="str">
        <f t="shared" si="64"/>
        <v>148111353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БГ АГРО АД</v>
      </c>
      <c r="B1163" s="99" t="str">
        <f t="shared" si="64"/>
        <v>148111353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БГ АГРО АД</v>
      </c>
      <c r="B1164" s="99" t="str">
        <f t="shared" si="64"/>
        <v>148111353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БГ АГРО АД</v>
      </c>
      <c r="B1165" s="99" t="str">
        <f t="shared" si="64"/>
        <v>148111353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БГ АГРО АД</v>
      </c>
      <c r="B1166" s="99" t="str">
        <f t="shared" si="64"/>
        <v>148111353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БГ АГРО АД</v>
      </c>
      <c r="B1167" s="99" t="str">
        <f t="shared" si="64"/>
        <v>148111353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БГ АГРО АД</v>
      </c>
      <c r="B1168" s="99" t="str">
        <f aca="true" t="shared" si="67" ref="B1168:B1195">pdeBulstat</f>
        <v>148111353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БГ АГРО АД</v>
      </c>
      <c r="B1169" s="99" t="str">
        <f t="shared" si="67"/>
        <v>148111353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БГ АГРО АД</v>
      </c>
      <c r="B1170" s="99" t="str">
        <f t="shared" si="67"/>
        <v>148111353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БГ АГРО АД</v>
      </c>
      <c r="B1171" s="99" t="str">
        <f t="shared" si="67"/>
        <v>148111353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БГ АГРО АД</v>
      </c>
      <c r="B1172" s="99" t="str">
        <f t="shared" si="67"/>
        <v>148111353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БГ АГРО АД</v>
      </c>
      <c r="B1173" s="99" t="str">
        <f t="shared" si="67"/>
        <v>148111353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БГ АГРО АД</v>
      </c>
      <c r="B1174" s="99" t="str">
        <f t="shared" si="67"/>
        <v>148111353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БГ АГРО АД</v>
      </c>
      <c r="B1175" s="99" t="str">
        <f t="shared" si="67"/>
        <v>148111353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БГ АГРО АД</v>
      </c>
      <c r="B1176" s="99" t="str">
        <f t="shared" si="67"/>
        <v>148111353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БГ АГРО АД</v>
      </c>
      <c r="B1177" s="99" t="str">
        <f t="shared" si="67"/>
        <v>148111353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БГ АГРО АД</v>
      </c>
      <c r="B1178" s="99" t="str">
        <f t="shared" si="67"/>
        <v>148111353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БГ АГРО АД</v>
      </c>
      <c r="B1179" s="99" t="str">
        <f t="shared" si="67"/>
        <v>148111353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БГ АГРО АД</v>
      </c>
      <c r="B1180" s="99" t="str">
        <f t="shared" si="67"/>
        <v>148111353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БГ АГРО АД</v>
      </c>
      <c r="B1181" s="99" t="str">
        <f t="shared" si="67"/>
        <v>148111353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БГ АГРО АД</v>
      </c>
      <c r="B1182" s="99" t="str">
        <f t="shared" si="67"/>
        <v>148111353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БГ АГРО АД</v>
      </c>
      <c r="B1183" s="99" t="str">
        <f t="shared" si="67"/>
        <v>148111353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БГ АГРО АД</v>
      </c>
      <c r="B1184" s="99" t="str">
        <f t="shared" si="67"/>
        <v>148111353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БГ АГРО АД</v>
      </c>
      <c r="B1185" s="99" t="str">
        <f t="shared" si="67"/>
        <v>148111353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БГ АГРО АД</v>
      </c>
      <c r="B1186" s="99" t="str">
        <f t="shared" si="67"/>
        <v>148111353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БГ АГРО АД</v>
      </c>
      <c r="B1187" s="99" t="str">
        <f t="shared" si="67"/>
        <v>148111353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БГ АГРО АД</v>
      </c>
      <c r="B1188" s="99" t="str">
        <f t="shared" si="67"/>
        <v>148111353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БГ АГРО АД</v>
      </c>
      <c r="B1189" s="99" t="str">
        <f t="shared" si="67"/>
        <v>148111353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БГ АГРО АД</v>
      </c>
      <c r="B1190" s="99" t="str">
        <f t="shared" si="67"/>
        <v>148111353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БГ АГРО АД</v>
      </c>
      <c r="B1191" s="99" t="str">
        <f t="shared" si="67"/>
        <v>148111353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БГ АГРО АД</v>
      </c>
      <c r="B1192" s="99" t="str">
        <f t="shared" si="67"/>
        <v>148111353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БГ АГРО АД</v>
      </c>
      <c r="B1193" s="99" t="str">
        <f t="shared" si="67"/>
        <v>148111353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БГ АГРО АД</v>
      </c>
      <c r="B1194" s="99" t="str">
        <f t="shared" si="67"/>
        <v>148111353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БГ АГРО АД</v>
      </c>
      <c r="B1195" s="99" t="str">
        <f t="shared" si="67"/>
        <v>148111353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БГ АГРО АД</v>
      </c>
      <c r="B1197" s="99" t="str">
        <f aca="true" t="shared" si="70" ref="B1197:B1228">pdeBulstat</f>
        <v>148111353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БГ АГРО АД</v>
      </c>
      <c r="B1198" s="99" t="str">
        <f t="shared" si="70"/>
        <v>148111353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БГ АГРО АД</v>
      </c>
      <c r="B1199" s="99" t="str">
        <f t="shared" si="70"/>
        <v>148111353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БГ АГРО АД</v>
      </c>
      <c r="B1200" s="99" t="str">
        <f t="shared" si="70"/>
        <v>148111353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БГ АГРО АД</v>
      </c>
      <c r="B1201" s="99" t="str">
        <f t="shared" si="70"/>
        <v>148111353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БГ АГРО АД</v>
      </c>
      <c r="B1202" s="99" t="str">
        <f t="shared" si="70"/>
        <v>148111353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БГ АГРО АД</v>
      </c>
      <c r="B1203" s="99" t="str">
        <f t="shared" si="70"/>
        <v>148111353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БГ АГРО АД</v>
      </c>
      <c r="B1204" s="99" t="str">
        <f t="shared" si="70"/>
        <v>148111353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БГ АГРО АД</v>
      </c>
      <c r="B1205" s="99" t="str">
        <f t="shared" si="70"/>
        <v>148111353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БГ АГРО АД</v>
      </c>
      <c r="B1206" s="99" t="str">
        <f t="shared" si="70"/>
        <v>148111353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БГ АГРО АД</v>
      </c>
      <c r="B1207" s="99" t="str">
        <f t="shared" si="70"/>
        <v>148111353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БГ АГРО АД</v>
      </c>
      <c r="B1208" s="99" t="str">
        <f t="shared" si="70"/>
        <v>148111353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БГ АГРО АД</v>
      </c>
      <c r="B1209" s="99" t="str">
        <f t="shared" si="70"/>
        <v>148111353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БГ АГРО АД</v>
      </c>
      <c r="B1210" s="99" t="str">
        <f t="shared" si="70"/>
        <v>148111353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БГ АГРО АД</v>
      </c>
      <c r="B1211" s="99" t="str">
        <f t="shared" si="70"/>
        <v>148111353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БГ АГРО АД</v>
      </c>
      <c r="B1212" s="99" t="str">
        <f t="shared" si="70"/>
        <v>148111353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БГ АГРО АД</v>
      </c>
      <c r="B1213" s="99" t="str">
        <f t="shared" si="70"/>
        <v>148111353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БГ АГРО АД</v>
      </c>
      <c r="B1214" s="99" t="str">
        <f t="shared" si="70"/>
        <v>148111353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БГ АГРО АД</v>
      </c>
      <c r="B1215" s="99" t="str">
        <f t="shared" si="70"/>
        <v>148111353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БГ АГРО АД</v>
      </c>
      <c r="B1216" s="99" t="str">
        <f t="shared" si="70"/>
        <v>148111353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БГ АГРО АД</v>
      </c>
      <c r="B1217" s="99" t="str">
        <f t="shared" si="70"/>
        <v>148111353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БГ АГРО АД</v>
      </c>
      <c r="B1218" s="99" t="str">
        <f t="shared" si="70"/>
        <v>148111353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БГ АГРО АД</v>
      </c>
      <c r="B1219" s="99" t="str">
        <f t="shared" si="70"/>
        <v>148111353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БГ АГРО АД</v>
      </c>
      <c r="B1220" s="99" t="str">
        <f t="shared" si="70"/>
        <v>148111353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БГ АГРО АД</v>
      </c>
      <c r="B1221" s="99" t="str">
        <f t="shared" si="70"/>
        <v>148111353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БГ АГРО АД</v>
      </c>
      <c r="B1222" s="99" t="str">
        <f t="shared" si="70"/>
        <v>148111353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БГ АГРО АД</v>
      </c>
      <c r="B1223" s="99" t="str">
        <f t="shared" si="70"/>
        <v>148111353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БГ АГРО АД</v>
      </c>
      <c r="B1224" s="99" t="str">
        <f t="shared" si="70"/>
        <v>148111353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БГ АГРО АД</v>
      </c>
      <c r="B1225" s="99" t="str">
        <f t="shared" si="70"/>
        <v>148111353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БГ АГРО АД</v>
      </c>
      <c r="B1226" s="99" t="str">
        <f t="shared" si="70"/>
        <v>148111353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БГ АГРО АД</v>
      </c>
      <c r="B1227" s="99" t="str">
        <f t="shared" si="70"/>
        <v>148111353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БГ АГРО АД</v>
      </c>
      <c r="B1228" s="99" t="str">
        <f t="shared" si="70"/>
        <v>148111353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БГ АГРО АД</v>
      </c>
      <c r="B1229" s="99" t="str">
        <f aca="true" t="shared" si="73" ref="B1229:B1260">pdeBulstat</f>
        <v>148111353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БГ АГРО АД</v>
      </c>
      <c r="B1230" s="99" t="str">
        <f t="shared" si="73"/>
        <v>148111353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БГ АГРО АД</v>
      </c>
      <c r="B1231" s="99" t="str">
        <f t="shared" si="73"/>
        <v>148111353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БГ АГРО АД</v>
      </c>
      <c r="B1232" s="99" t="str">
        <f t="shared" si="73"/>
        <v>148111353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БГ АГРО АД</v>
      </c>
      <c r="B1233" s="99" t="str">
        <f t="shared" si="73"/>
        <v>148111353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БГ АГРО АД</v>
      </c>
      <c r="B1234" s="99" t="str">
        <f t="shared" si="73"/>
        <v>148111353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БГ АГРО АД</v>
      </c>
      <c r="B1235" s="99" t="str">
        <f t="shared" si="73"/>
        <v>148111353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БГ АГРО АД</v>
      </c>
      <c r="B1236" s="99" t="str">
        <f t="shared" si="73"/>
        <v>148111353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БГ АГРО АД</v>
      </c>
      <c r="B1237" s="99" t="str">
        <f t="shared" si="73"/>
        <v>148111353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БГ АГРО АД</v>
      </c>
      <c r="B1238" s="99" t="str">
        <f t="shared" si="73"/>
        <v>148111353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БГ АГРО АД</v>
      </c>
      <c r="B1239" s="99" t="str">
        <f t="shared" si="73"/>
        <v>148111353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БГ АГРО АД</v>
      </c>
      <c r="B1240" s="99" t="str">
        <f t="shared" si="73"/>
        <v>148111353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БГ АГРО АД</v>
      </c>
      <c r="B1241" s="99" t="str">
        <f t="shared" si="73"/>
        <v>148111353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БГ АГРО АД</v>
      </c>
      <c r="B1242" s="99" t="str">
        <f t="shared" si="73"/>
        <v>148111353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БГ АГРО АД</v>
      </c>
      <c r="B1243" s="99" t="str">
        <f t="shared" si="73"/>
        <v>148111353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БГ АГРО АД</v>
      </c>
      <c r="B1244" s="99" t="str">
        <f t="shared" si="73"/>
        <v>148111353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БГ АГРО АД</v>
      </c>
      <c r="B1245" s="99" t="str">
        <f t="shared" si="73"/>
        <v>148111353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БГ АГРО АД</v>
      </c>
      <c r="B1246" s="99" t="str">
        <f t="shared" si="73"/>
        <v>148111353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БГ АГРО АД</v>
      </c>
      <c r="B1247" s="99" t="str">
        <f t="shared" si="73"/>
        <v>148111353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БГ АГРО АД</v>
      </c>
      <c r="B1248" s="99" t="str">
        <f t="shared" si="73"/>
        <v>148111353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БГ АГРО АД</v>
      </c>
      <c r="B1249" s="99" t="str">
        <f t="shared" si="73"/>
        <v>148111353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БГ АГРО АД</v>
      </c>
      <c r="B1250" s="99" t="str">
        <f t="shared" si="73"/>
        <v>148111353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БГ АГРО АД</v>
      </c>
      <c r="B1251" s="99" t="str">
        <f t="shared" si="73"/>
        <v>148111353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БГ АГРО АД</v>
      </c>
      <c r="B1252" s="99" t="str">
        <f t="shared" si="73"/>
        <v>148111353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БГ АГРО АД</v>
      </c>
      <c r="B1253" s="99" t="str">
        <f t="shared" si="73"/>
        <v>148111353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БГ АГРО АД</v>
      </c>
      <c r="B1254" s="99" t="str">
        <f t="shared" si="73"/>
        <v>148111353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БГ АГРО АД</v>
      </c>
      <c r="B1255" s="99" t="str">
        <f t="shared" si="73"/>
        <v>148111353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БГ АГРО АД</v>
      </c>
      <c r="B1256" s="99" t="str">
        <f t="shared" si="73"/>
        <v>148111353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БГ АГРО АД</v>
      </c>
      <c r="B1257" s="99" t="str">
        <f t="shared" si="73"/>
        <v>148111353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БГ АГРО АД</v>
      </c>
      <c r="B1258" s="99" t="str">
        <f t="shared" si="73"/>
        <v>148111353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БГ АГРО АД</v>
      </c>
      <c r="B1259" s="99" t="str">
        <f t="shared" si="73"/>
        <v>148111353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БГ АГРО АД</v>
      </c>
      <c r="B1260" s="99" t="str">
        <f t="shared" si="73"/>
        <v>148111353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БГ АГРО АД</v>
      </c>
      <c r="B1261" s="99" t="str">
        <f aca="true" t="shared" si="76" ref="B1261:B1294">pdeBulstat</f>
        <v>148111353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БГ АГРО АД</v>
      </c>
      <c r="B1262" s="99" t="str">
        <f t="shared" si="76"/>
        <v>148111353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БГ АГРО АД</v>
      </c>
      <c r="B1263" s="99" t="str">
        <f t="shared" si="76"/>
        <v>148111353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БГ АГРО АД</v>
      </c>
      <c r="B1264" s="99" t="str">
        <f t="shared" si="76"/>
        <v>148111353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БГ АГРО АД</v>
      </c>
      <c r="B1265" s="99" t="str">
        <f t="shared" si="76"/>
        <v>148111353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БГ АГРО АД</v>
      </c>
      <c r="B1266" s="99" t="str">
        <f t="shared" si="76"/>
        <v>148111353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БГ АГРО АД</v>
      </c>
      <c r="B1267" s="99" t="str">
        <f t="shared" si="76"/>
        <v>148111353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БГ АГРО АД</v>
      </c>
      <c r="B1268" s="99" t="str">
        <f t="shared" si="76"/>
        <v>148111353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БГ АГРО АД</v>
      </c>
      <c r="B1269" s="99" t="str">
        <f t="shared" si="76"/>
        <v>148111353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БГ АГРО АД</v>
      </c>
      <c r="B1270" s="99" t="str">
        <f t="shared" si="76"/>
        <v>148111353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БГ АГРО АД</v>
      </c>
      <c r="B1271" s="99" t="str">
        <f t="shared" si="76"/>
        <v>148111353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БГ АГРО АД</v>
      </c>
      <c r="B1272" s="99" t="str">
        <f t="shared" si="76"/>
        <v>148111353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БГ АГРО АД</v>
      </c>
      <c r="B1273" s="99" t="str">
        <f t="shared" si="76"/>
        <v>148111353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БГ АГРО АД</v>
      </c>
      <c r="B1274" s="99" t="str">
        <f t="shared" si="76"/>
        <v>148111353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БГ АГРО АД</v>
      </c>
      <c r="B1275" s="99" t="str">
        <f t="shared" si="76"/>
        <v>148111353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БГ АГРО АД</v>
      </c>
      <c r="B1276" s="99" t="str">
        <f t="shared" si="76"/>
        <v>148111353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БГ АГРО АД</v>
      </c>
      <c r="B1277" s="99" t="str">
        <f t="shared" si="76"/>
        <v>148111353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БГ АГРО АД</v>
      </c>
      <c r="B1278" s="99" t="str">
        <f t="shared" si="76"/>
        <v>148111353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БГ АГРО АД</v>
      </c>
      <c r="B1279" s="99" t="str">
        <f t="shared" si="76"/>
        <v>148111353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БГ АГРО АД</v>
      </c>
      <c r="B1280" s="99" t="str">
        <f t="shared" si="76"/>
        <v>148111353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БГ АГРО АД</v>
      </c>
      <c r="B1281" s="99" t="str">
        <f t="shared" si="76"/>
        <v>148111353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БГ АГРО АД</v>
      </c>
      <c r="B1282" s="99" t="str">
        <f t="shared" si="76"/>
        <v>148111353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БГ АГРО АД</v>
      </c>
      <c r="B1283" s="99" t="str">
        <f t="shared" si="76"/>
        <v>148111353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БГ АГРО АД</v>
      </c>
      <c r="B1284" s="99" t="str">
        <f t="shared" si="76"/>
        <v>148111353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БГ АГРО АД</v>
      </c>
      <c r="B1285" s="99" t="str">
        <f t="shared" si="76"/>
        <v>148111353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БГ АГРО АД</v>
      </c>
      <c r="B1286" s="99" t="str">
        <f t="shared" si="76"/>
        <v>148111353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БГ АГРО АД</v>
      </c>
      <c r="B1287" s="99" t="str">
        <f t="shared" si="76"/>
        <v>148111353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БГ АГРО АД</v>
      </c>
      <c r="B1288" s="99" t="str">
        <f t="shared" si="76"/>
        <v>148111353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БГ АГРО АД</v>
      </c>
      <c r="B1289" s="99" t="str">
        <f t="shared" si="76"/>
        <v>148111353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БГ АГРО АД</v>
      </c>
      <c r="B1290" s="99" t="str">
        <f t="shared" si="76"/>
        <v>148111353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БГ АГРО АД</v>
      </c>
      <c r="B1291" s="99" t="str">
        <f t="shared" si="76"/>
        <v>148111353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БГ АГРО АД</v>
      </c>
      <c r="B1292" s="99" t="str">
        <f t="shared" si="76"/>
        <v>148111353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БГ АГРО АД</v>
      </c>
      <c r="B1293" s="99" t="str">
        <f t="shared" si="76"/>
        <v>148111353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БГ АГРО АД</v>
      </c>
      <c r="B1294" s="99" t="str">
        <f t="shared" si="76"/>
        <v>148111353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37" sqref="G3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БГ АГРО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148111353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26349</v>
      </c>
      <c r="D12" s="187">
        <v>26131</v>
      </c>
      <c r="E12" s="84" t="s">
        <v>25</v>
      </c>
      <c r="F12" s="87" t="s">
        <v>26</v>
      </c>
      <c r="G12" s="188">
        <v>40357</v>
      </c>
      <c r="H12" s="187">
        <v>40357</v>
      </c>
    </row>
    <row r="13" spans="1:8" ht="15.75">
      <c r="A13" s="84" t="s">
        <v>27</v>
      </c>
      <c r="B13" s="86" t="s">
        <v>28</v>
      </c>
      <c r="C13" s="188">
        <v>13373</v>
      </c>
      <c r="D13" s="187">
        <v>13550</v>
      </c>
      <c r="E13" s="84" t="s">
        <v>821</v>
      </c>
      <c r="F13" s="87" t="s">
        <v>29</v>
      </c>
      <c r="G13" s="188">
        <v>40357</v>
      </c>
      <c r="H13" s="187">
        <v>40357</v>
      </c>
    </row>
    <row r="14" spans="1:8" ht="15.75">
      <c r="A14" s="84" t="s">
        <v>30</v>
      </c>
      <c r="B14" s="86" t="s">
        <v>31</v>
      </c>
      <c r="C14" s="188">
        <v>27454</v>
      </c>
      <c r="D14" s="187">
        <v>27458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2652</v>
      </c>
      <c r="D16" s="187">
        <v>2526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1304</v>
      </c>
      <c r="D17" s="187">
        <v>1281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1657</v>
      </c>
      <c r="D18" s="187">
        <v>1291</v>
      </c>
      <c r="E18" s="468" t="s">
        <v>47</v>
      </c>
      <c r="F18" s="467" t="s">
        <v>48</v>
      </c>
      <c r="G18" s="578">
        <f>G12+G15+G16+G17</f>
        <v>40357</v>
      </c>
      <c r="H18" s="579">
        <f>H12+H15+H16+H17</f>
        <v>40357</v>
      </c>
    </row>
    <row r="19" spans="1:8" ht="15.75">
      <c r="A19" s="84" t="s">
        <v>49</v>
      </c>
      <c r="B19" s="86" t="s">
        <v>50</v>
      </c>
      <c r="C19" s="188">
        <v>18270</v>
      </c>
      <c r="D19" s="187">
        <v>19855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91059</v>
      </c>
      <c r="D20" s="567">
        <f>SUM(D12:D19)</f>
        <v>92092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672</v>
      </c>
      <c r="D22" s="464">
        <v>681</v>
      </c>
      <c r="E22" s="192" t="s">
        <v>62</v>
      </c>
      <c r="F22" s="87" t="s">
        <v>63</v>
      </c>
      <c r="G22" s="582">
        <f>SUM(G23:G25)</f>
        <v>4036</v>
      </c>
      <c r="H22" s="583">
        <f>SUM(H23:H25)</f>
        <v>3927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4036</v>
      </c>
      <c r="H23" s="187">
        <v>3927</v>
      </c>
    </row>
    <row r="24" spans="1:13" ht="15.75">
      <c r="A24" s="84" t="s">
        <v>67</v>
      </c>
      <c r="B24" s="86" t="s">
        <v>68</v>
      </c>
      <c r="C24" s="188">
        <v>228</v>
      </c>
      <c r="D24" s="187">
        <v>242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4036</v>
      </c>
      <c r="H26" s="567">
        <f>H20+H21+H22</f>
        <v>3927</v>
      </c>
      <c r="M26" s="92"/>
    </row>
    <row r="27" spans="1:8" ht="15.75">
      <c r="A27" s="84" t="s">
        <v>79</v>
      </c>
      <c r="B27" s="86" t="s">
        <v>80</v>
      </c>
      <c r="C27" s="188">
        <v>242</v>
      </c>
      <c r="D27" s="187">
        <v>242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470</v>
      </c>
      <c r="D28" s="567">
        <f>SUM(D24:D27)</f>
        <v>484</v>
      </c>
      <c r="E28" s="193" t="s">
        <v>84</v>
      </c>
      <c r="F28" s="87" t="s">
        <v>85</v>
      </c>
      <c r="G28" s="564">
        <f>SUM(G29:G31)</f>
        <v>33916</v>
      </c>
      <c r="H28" s="565">
        <f>SUM(H29:H31)</f>
        <v>28999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33916</v>
      </c>
      <c r="H29" s="187">
        <v>28999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208</v>
      </c>
      <c r="H32" s="187">
        <v>8255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34124</v>
      </c>
      <c r="H34" s="567">
        <f>H28+H32+H33</f>
        <v>37254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78517</v>
      </c>
      <c r="H37" s="569">
        <f>H26+H18+H34</f>
        <v>81538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3134</v>
      </c>
      <c r="H45" s="187">
        <v>6318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12122</v>
      </c>
      <c r="H49" s="187">
        <v>12735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15256</v>
      </c>
      <c r="H50" s="565">
        <f>SUM(H44:H49)</f>
        <v>19053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124</v>
      </c>
      <c r="H52" s="187">
        <v>124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513</v>
      </c>
      <c r="H54" s="187">
        <v>513</v>
      </c>
    </row>
    <row r="55" spans="1:8" ht="15.75">
      <c r="A55" s="94" t="s">
        <v>166</v>
      </c>
      <c r="B55" s="90" t="s">
        <v>167</v>
      </c>
      <c r="C55" s="465">
        <v>359</v>
      </c>
      <c r="D55" s="466">
        <v>359</v>
      </c>
      <c r="E55" s="84" t="s">
        <v>168</v>
      </c>
      <c r="F55" s="89" t="s">
        <v>169</v>
      </c>
      <c r="G55" s="188">
        <v>135</v>
      </c>
      <c r="H55" s="187">
        <v>143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92560</v>
      </c>
      <c r="D56" s="571">
        <f>D20+D21+D22+D28+D33+D46+D52+D54+D55</f>
        <v>93616</v>
      </c>
      <c r="E56" s="94" t="s">
        <v>825</v>
      </c>
      <c r="F56" s="93" t="s">
        <v>172</v>
      </c>
      <c r="G56" s="568">
        <f>G50+G52+G53+G54+G55</f>
        <v>16028</v>
      </c>
      <c r="H56" s="569">
        <f>H50+H52+H53+H54+H55</f>
        <v>19833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1553</v>
      </c>
      <c r="D59" s="187">
        <v>5803</v>
      </c>
      <c r="E59" s="192" t="s">
        <v>180</v>
      </c>
      <c r="F59" s="473" t="s">
        <v>181</v>
      </c>
      <c r="G59" s="188">
        <v>34382</v>
      </c>
      <c r="H59" s="187">
        <v>53882</v>
      </c>
    </row>
    <row r="60" spans="1:13" ht="15.75">
      <c r="A60" s="84" t="s">
        <v>178</v>
      </c>
      <c r="B60" s="86" t="s">
        <v>179</v>
      </c>
      <c r="C60" s="188">
        <v>4143</v>
      </c>
      <c r="D60" s="187">
        <v>23984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1824</v>
      </c>
      <c r="D61" s="187">
        <v>23607</v>
      </c>
      <c r="E61" s="191" t="s">
        <v>188</v>
      </c>
      <c r="F61" s="87" t="s">
        <v>189</v>
      </c>
      <c r="G61" s="564">
        <f>SUM(G62:G68)</f>
        <v>6655</v>
      </c>
      <c r="H61" s="565">
        <f>SUM(H62:H68)</f>
        <v>5978</v>
      </c>
    </row>
    <row r="62" spans="1:13" ht="15.75">
      <c r="A62" s="84" t="s">
        <v>186</v>
      </c>
      <c r="B62" s="88" t="s">
        <v>187</v>
      </c>
      <c r="C62" s="188">
        <v>21850</v>
      </c>
      <c r="D62" s="187">
        <v>8528</v>
      </c>
      <c r="E62" s="191" t="s">
        <v>192</v>
      </c>
      <c r="F62" s="87" t="s">
        <v>193</v>
      </c>
      <c r="G62" s="188">
        <v>35</v>
      </c>
      <c r="H62" s="187">
        <v>56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3819</v>
      </c>
      <c r="H64" s="187">
        <v>469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29370</v>
      </c>
      <c r="D65" s="567">
        <f>SUM(D59:D64)</f>
        <v>61922</v>
      </c>
      <c r="E65" s="84" t="s">
        <v>201</v>
      </c>
      <c r="F65" s="87" t="s">
        <v>202</v>
      </c>
      <c r="G65" s="188">
        <v>1712</v>
      </c>
      <c r="H65" s="187">
        <v>3578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630</v>
      </c>
      <c r="H66" s="187">
        <v>837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197</v>
      </c>
      <c r="H67" s="187">
        <v>182</v>
      </c>
    </row>
    <row r="68" spans="1:8" ht="15.75">
      <c r="A68" s="84" t="s">
        <v>206</v>
      </c>
      <c r="B68" s="86" t="s">
        <v>207</v>
      </c>
      <c r="C68" s="188">
        <v>813</v>
      </c>
      <c r="D68" s="187">
        <v>254</v>
      </c>
      <c r="E68" s="84" t="s">
        <v>212</v>
      </c>
      <c r="F68" s="87" t="s">
        <v>213</v>
      </c>
      <c r="G68" s="188">
        <v>262</v>
      </c>
      <c r="H68" s="187">
        <v>856</v>
      </c>
    </row>
    <row r="69" spans="1:8" ht="15.75">
      <c r="A69" s="84" t="s">
        <v>210</v>
      </c>
      <c r="B69" s="86" t="s">
        <v>211</v>
      </c>
      <c r="C69" s="188">
        <v>13157</v>
      </c>
      <c r="D69" s="187">
        <v>6562</v>
      </c>
      <c r="E69" s="192" t="s">
        <v>79</v>
      </c>
      <c r="F69" s="87" t="s">
        <v>216</v>
      </c>
      <c r="G69" s="188">
        <v>6600</v>
      </c>
      <c r="H69" s="187">
        <v>4292</v>
      </c>
    </row>
    <row r="70" spans="1:8" ht="15.75">
      <c r="A70" s="84" t="s">
        <v>214</v>
      </c>
      <c r="B70" s="86" t="s">
        <v>215</v>
      </c>
      <c r="C70" s="188">
        <v>5385</v>
      </c>
      <c r="D70" s="187">
        <v>1368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62</v>
      </c>
      <c r="D71" s="187">
        <v>145</v>
      </c>
      <c r="E71" s="461" t="s">
        <v>47</v>
      </c>
      <c r="F71" s="89" t="s">
        <v>223</v>
      </c>
      <c r="G71" s="566">
        <f>G59+G60+G61+G69+G70</f>
        <v>47637</v>
      </c>
      <c r="H71" s="567">
        <f>H59+H60+H61+H69+H70</f>
        <v>64152</v>
      </c>
    </row>
    <row r="72" spans="1:8" ht="15.75">
      <c r="A72" s="84" t="s">
        <v>221</v>
      </c>
      <c r="B72" s="86" t="s">
        <v>222</v>
      </c>
      <c r="C72" s="188">
        <v>58</v>
      </c>
      <c r="D72" s="187">
        <v>90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531</v>
      </c>
      <c r="D73" s="187">
        <v>1150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13</v>
      </c>
      <c r="D75" s="187">
        <v>13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20019</v>
      </c>
      <c r="D76" s="567">
        <f>SUM(D68:D75)</f>
        <v>9582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25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47662</v>
      </c>
      <c r="H79" s="569">
        <f>H71+H73+H75+H77</f>
        <v>64183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</v>
      </c>
      <c r="D88" s="187">
        <v>9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124</v>
      </c>
      <c r="D89" s="187">
        <v>125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129</v>
      </c>
      <c r="D92" s="567">
        <f>SUM(D88:D91)</f>
        <v>134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129</v>
      </c>
      <c r="D93" s="466">
        <v>300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49647</v>
      </c>
      <c r="D94" s="571">
        <f>D65+D76+D85+D92+D93</f>
        <v>71938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142207</v>
      </c>
      <c r="D95" s="573">
        <f>D94+D56</f>
        <v>165554</v>
      </c>
      <c r="E95" s="220" t="s">
        <v>915</v>
      </c>
      <c r="F95" s="476" t="s">
        <v>268</v>
      </c>
      <c r="G95" s="572">
        <f>G37+G40+G56+G79</f>
        <v>142207</v>
      </c>
      <c r="H95" s="573">
        <f>H37+H40+H56+H79</f>
        <v>165554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45167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Булконсулт ЕООД Теодора Николаева Василева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8" sqref="C1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БГ АГРО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148111353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7297</v>
      </c>
      <c r="D12" s="308">
        <v>6457</v>
      </c>
      <c r="E12" s="185" t="s">
        <v>277</v>
      </c>
      <c r="F12" s="231" t="s">
        <v>278</v>
      </c>
      <c r="G12" s="307">
        <v>20669</v>
      </c>
      <c r="H12" s="308">
        <v>18459</v>
      </c>
    </row>
    <row r="13" spans="1:8" ht="15.75">
      <c r="A13" s="185" t="s">
        <v>279</v>
      </c>
      <c r="B13" s="181" t="s">
        <v>280</v>
      </c>
      <c r="C13" s="307">
        <v>4263</v>
      </c>
      <c r="D13" s="308">
        <v>3694</v>
      </c>
      <c r="E13" s="185" t="s">
        <v>281</v>
      </c>
      <c r="F13" s="231" t="s">
        <v>282</v>
      </c>
      <c r="G13" s="307">
        <v>48010</v>
      </c>
      <c r="H13" s="308">
        <v>52474</v>
      </c>
    </row>
    <row r="14" spans="1:8" ht="15.75">
      <c r="A14" s="185" t="s">
        <v>283</v>
      </c>
      <c r="B14" s="181" t="s">
        <v>284</v>
      </c>
      <c r="C14" s="307">
        <v>4181</v>
      </c>
      <c r="D14" s="308">
        <v>6611</v>
      </c>
      <c r="E14" s="236" t="s">
        <v>285</v>
      </c>
      <c r="F14" s="231" t="s">
        <v>286</v>
      </c>
      <c r="G14" s="307">
        <v>918</v>
      </c>
      <c r="H14" s="308">
        <v>1084</v>
      </c>
    </row>
    <row r="15" spans="1:8" ht="15.75">
      <c r="A15" s="185" t="s">
        <v>287</v>
      </c>
      <c r="B15" s="181" t="s">
        <v>288</v>
      </c>
      <c r="C15" s="307">
        <v>4391</v>
      </c>
      <c r="D15" s="308">
        <v>3823</v>
      </c>
      <c r="E15" s="236" t="s">
        <v>79</v>
      </c>
      <c r="F15" s="231" t="s">
        <v>289</v>
      </c>
      <c r="G15" s="307">
        <v>397</v>
      </c>
      <c r="H15" s="308">
        <v>211</v>
      </c>
    </row>
    <row r="16" spans="1:8" ht="15.75">
      <c r="A16" s="185" t="s">
        <v>290</v>
      </c>
      <c r="B16" s="181" t="s">
        <v>291</v>
      </c>
      <c r="C16" s="307">
        <v>630</v>
      </c>
      <c r="D16" s="308">
        <v>546</v>
      </c>
      <c r="E16" s="227" t="s">
        <v>52</v>
      </c>
      <c r="F16" s="255" t="s">
        <v>292</v>
      </c>
      <c r="G16" s="597">
        <f>SUM(G12:G15)</f>
        <v>69994</v>
      </c>
      <c r="H16" s="598">
        <f>SUM(H12:H15)</f>
        <v>72228</v>
      </c>
    </row>
    <row r="17" spans="1:8" ht="31.5">
      <c r="A17" s="185" t="s">
        <v>293</v>
      </c>
      <c r="B17" s="181" t="s">
        <v>294</v>
      </c>
      <c r="C17" s="307">
        <v>45919</v>
      </c>
      <c r="D17" s="308">
        <v>43704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5179</v>
      </c>
      <c r="D18" s="308">
        <v>-2018</v>
      </c>
      <c r="E18" s="225" t="s">
        <v>297</v>
      </c>
      <c r="F18" s="229" t="s">
        <v>298</v>
      </c>
      <c r="G18" s="608">
        <v>2486</v>
      </c>
      <c r="H18" s="609">
        <v>2760</v>
      </c>
    </row>
    <row r="19" spans="1:8" ht="15.75">
      <c r="A19" s="185" t="s">
        <v>299</v>
      </c>
      <c r="B19" s="181" t="s">
        <v>300</v>
      </c>
      <c r="C19" s="307">
        <v>319</v>
      </c>
      <c r="D19" s="308">
        <v>442</v>
      </c>
      <c r="E19" s="185" t="s">
        <v>301</v>
      </c>
      <c r="F19" s="228" t="s">
        <v>302</v>
      </c>
      <c r="G19" s="307">
        <v>2486</v>
      </c>
      <c r="H19" s="308">
        <v>2760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72179</v>
      </c>
      <c r="D22" s="598">
        <f>SUM(D12:D18)+D19</f>
        <v>63259</v>
      </c>
      <c r="E22" s="185" t="s">
        <v>309</v>
      </c>
      <c r="F22" s="228" t="s">
        <v>310</v>
      </c>
      <c r="G22" s="307">
        <v>3</v>
      </c>
      <c r="H22" s="308">
        <v>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399</v>
      </c>
      <c r="H24" s="308">
        <v>19</v>
      </c>
    </row>
    <row r="25" spans="1:8" ht="31.5">
      <c r="A25" s="185" t="s">
        <v>316</v>
      </c>
      <c r="B25" s="228" t="s">
        <v>317</v>
      </c>
      <c r="C25" s="307">
        <v>308</v>
      </c>
      <c r="D25" s="308">
        <v>256</v>
      </c>
      <c r="E25" s="185" t="s">
        <v>318</v>
      </c>
      <c r="F25" s="228" t="s">
        <v>319</v>
      </c>
      <c r="G25" s="307"/>
      <c r="H25" s="308">
        <v>3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>
        <v>1</v>
      </c>
      <c r="D27" s="308">
        <v>3</v>
      </c>
      <c r="E27" s="227" t="s">
        <v>104</v>
      </c>
      <c r="F27" s="229" t="s">
        <v>326</v>
      </c>
      <c r="G27" s="597">
        <f>SUM(G22:G26)</f>
        <v>402</v>
      </c>
      <c r="H27" s="598">
        <f>SUM(H22:H26)</f>
        <v>26</v>
      </c>
    </row>
    <row r="28" spans="1:8" ht="15.75">
      <c r="A28" s="185" t="s">
        <v>79</v>
      </c>
      <c r="B28" s="228" t="s">
        <v>327</v>
      </c>
      <c r="C28" s="307">
        <v>186</v>
      </c>
      <c r="D28" s="308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495</v>
      </c>
      <c r="D29" s="598">
        <f>SUM(D25:D28)</f>
        <v>277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72674</v>
      </c>
      <c r="D31" s="604">
        <f>D29+D22</f>
        <v>63536</v>
      </c>
      <c r="E31" s="242" t="s">
        <v>800</v>
      </c>
      <c r="F31" s="257" t="s">
        <v>331</v>
      </c>
      <c r="G31" s="244">
        <f>G16+G18+G27</f>
        <v>72882</v>
      </c>
      <c r="H31" s="245">
        <f>H16+H18+H27</f>
        <v>75014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208</v>
      </c>
      <c r="D33" s="235">
        <f>IF((H31-D31)&gt;0,H31-D31,0)</f>
        <v>11478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72674</v>
      </c>
      <c r="D36" s="606">
        <f>D31-D34+D35</f>
        <v>63536</v>
      </c>
      <c r="E36" s="253" t="s">
        <v>346</v>
      </c>
      <c r="F36" s="247" t="s">
        <v>347</v>
      </c>
      <c r="G36" s="258">
        <f>G35-G34+G31</f>
        <v>72882</v>
      </c>
      <c r="H36" s="259">
        <f>H35-H34+H31</f>
        <v>75014</v>
      </c>
    </row>
    <row r="37" spans="1:8" ht="15.75">
      <c r="A37" s="252" t="s">
        <v>348</v>
      </c>
      <c r="B37" s="222" t="s">
        <v>349</v>
      </c>
      <c r="C37" s="603">
        <f>IF((G36-C36)&gt;0,G36-C36,0)</f>
        <v>208</v>
      </c>
      <c r="D37" s="604">
        <f>IF((H36-D36)&gt;0,H36-D36,0)</f>
        <v>11478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208</v>
      </c>
      <c r="D42" s="235">
        <f>+IF((H36-D36-D38)&gt;0,H36-D36-D38,0)</f>
        <v>11478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208</v>
      </c>
      <c r="D44" s="259">
        <f>IF(H42=0,IF(D42-D43&gt;0,D42-D43+H43,0),IF(H42-H43&lt;0,H43-H42+D42,0))</f>
        <v>11478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72882</v>
      </c>
      <c r="D45" s="600">
        <f>D36+D38+D42</f>
        <v>75014</v>
      </c>
      <c r="E45" s="261" t="s">
        <v>373</v>
      </c>
      <c r="F45" s="263" t="s">
        <v>374</v>
      </c>
      <c r="G45" s="599">
        <f>G42+G36</f>
        <v>72882</v>
      </c>
      <c r="H45" s="600">
        <f>H42+H36</f>
        <v>75014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45167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Булконсулт ЕООД Теодора Николаева Василева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23" sqref="C2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БГ АГРО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148111353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58936</v>
      </c>
      <c r="D11" s="187">
        <v>64772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-28160</v>
      </c>
      <c r="D12" s="187">
        <v>-54595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-5071</f>
        <v>-5071</v>
      </c>
      <c r="D14" s="187">
        <v>-4569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925</v>
      </c>
      <c r="D15" s="187">
        <v>1219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f>-780</f>
        <v>-780</v>
      </c>
      <c r="D16" s="187">
        <v>-314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f>-1</f>
        <v>-1</v>
      </c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-103</f>
        <v>-103</v>
      </c>
      <c r="D20" s="187">
        <v>-98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25746</v>
      </c>
      <c r="D21" s="628">
        <f>SUM(D11:D20)</f>
        <v>6415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-1967</f>
        <v>-1967</v>
      </c>
      <c r="D23" s="187">
        <f>-2983</f>
        <v>-2983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25</v>
      </c>
      <c r="D24" s="187">
        <v>630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-2899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</v>
      </c>
      <c r="D26" s="187">
        <v>2843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4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f>-141</f>
        <v>-141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-293</f>
        <v>-293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-2229</v>
      </c>
      <c r="D33" s="628">
        <f>SUM(D23:D32)</f>
        <v>-2550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48294</v>
      </c>
      <c r="D37" s="187">
        <v>61495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-70984</v>
      </c>
      <c r="D38" s="187">
        <v>-59831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-2853</v>
      </c>
      <c r="D39" s="187">
        <f>-1758</f>
        <v>-1758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-458</v>
      </c>
      <c r="D40" s="187">
        <f>-238</f>
        <v>-238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f>-6152</f>
        <v>-6152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2479</v>
      </c>
      <c r="D42" s="187">
        <v>2660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-23522</v>
      </c>
      <c r="D43" s="630">
        <f>SUM(D35:D42)</f>
        <v>-3824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</v>
      </c>
      <c r="D44" s="298">
        <f>D43+D33+D21</f>
        <v>41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134</v>
      </c>
      <c r="D45" s="300">
        <v>187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129</v>
      </c>
      <c r="D46" s="302">
        <f>D45+D44</f>
        <v>228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129</v>
      </c>
      <c r="D47" s="289">
        <v>228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45167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Булконсулт ЕООД Теодора Николаева Василева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БГ АГРО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148111353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40357</v>
      </c>
      <c r="D13" s="553">
        <f>'1-Баланс'!H20</f>
        <v>0</v>
      </c>
      <c r="E13" s="553">
        <f>'1-Баланс'!H21</f>
        <v>0</v>
      </c>
      <c r="F13" s="553">
        <f>'1-Баланс'!H23</f>
        <v>3927</v>
      </c>
      <c r="G13" s="553">
        <f>'1-Баланс'!H24</f>
        <v>0</v>
      </c>
      <c r="H13" s="554"/>
      <c r="I13" s="553">
        <f>'1-Баланс'!H29+'1-Баланс'!H32</f>
        <v>37254</v>
      </c>
      <c r="J13" s="553">
        <f>'1-Баланс'!H30+'1-Баланс'!H33</f>
        <v>0</v>
      </c>
      <c r="K13" s="554"/>
      <c r="L13" s="553">
        <f>SUM(C13:K13)</f>
        <v>81538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40357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3927</v>
      </c>
      <c r="G17" s="622">
        <f t="shared" si="2"/>
        <v>0</v>
      </c>
      <c r="H17" s="622">
        <f t="shared" si="2"/>
        <v>0</v>
      </c>
      <c r="I17" s="622">
        <f t="shared" si="2"/>
        <v>37254</v>
      </c>
      <c r="J17" s="622">
        <f t="shared" si="2"/>
        <v>0</v>
      </c>
      <c r="K17" s="622">
        <f t="shared" si="2"/>
        <v>0</v>
      </c>
      <c r="L17" s="553">
        <f t="shared" si="1"/>
        <v>81538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208</v>
      </c>
      <c r="J18" s="553">
        <f>+'1-Баланс'!G33</f>
        <v>0</v>
      </c>
      <c r="K18" s="554"/>
      <c r="L18" s="553">
        <f t="shared" si="1"/>
        <v>208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109</v>
      </c>
      <c r="G19" s="159">
        <f t="shared" si="3"/>
        <v>0</v>
      </c>
      <c r="H19" s="159">
        <f t="shared" si="3"/>
        <v>0</v>
      </c>
      <c r="I19" s="159">
        <f t="shared" si="3"/>
        <v>-3338</v>
      </c>
      <c r="J19" s="159">
        <f>J20+J21</f>
        <v>0</v>
      </c>
      <c r="K19" s="159">
        <f t="shared" si="3"/>
        <v>0</v>
      </c>
      <c r="L19" s="553">
        <f t="shared" si="1"/>
        <v>-3229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f>-3229</f>
        <v>-3229</v>
      </c>
      <c r="J20" s="307"/>
      <c r="K20" s="307"/>
      <c r="L20" s="553">
        <f>SUM(C20:K20)</f>
        <v>-3229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109</v>
      </c>
      <c r="G21" s="307"/>
      <c r="H21" s="307"/>
      <c r="I21" s="307">
        <f>-109</f>
        <v>-109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40357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4036</v>
      </c>
      <c r="G31" s="622">
        <f t="shared" si="6"/>
        <v>0</v>
      </c>
      <c r="H31" s="622">
        <f t="shared" si="6"/>
        <v>0</v>
      </c>
      <c r="I31" s="622">
        <f t="shared" si="6"/>
        <v>34124</v>
      </c>
      <c r="J31" s="622">
        <f t="shared" si="6"/>
        <v>0</v>
      </c>
      <c r="K31" s="622">
        <f t="shared" si="6"/>
        <v>0</v>
      </c>
      <c r="L31" s="553">
        <f t="shared" si="1"/>
        <v>78517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40357</v>
      </c>
      <c r="D34" s="556">
        <f t="shared" si="7"/>
        <v>0</v>
      </c>
      <c r="E34" s="556">
        <f t="shared" si="7"/>
        <v>0</v>
      </c>
      <c r="F34" s="556">
        <f t="shared" si="7"/>
        <v>4036</v>
      </c>
      <c r="G34" s="556">
        <f t="shared" si="7"/>
        <v>0</v>
      </c>
      <c r="H34" s="556">
        <f t="shared" si="7"/>
        <v>0</v>
      </c>
      <c r="I34" s="556">
        <f t="shared" si="7"/>
        <v>34124</v>
      </c>
      <c r="J34" s="556">
        <f t="shared" si="7"/>
        <v>0</v>
      </c>
      <c r="K34" s="556">
        <f t="shared" si="7"/>
        <v>0</v>
      </c>
      <c r="L34" s="620">
        <f t="shared" si="1"/>
        <v>78517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45167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Булконсулт ЕООД Теодора Николаева Василева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БГ АГРО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148111353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26131</v>
      </c>
      <c r="E11" s="319">
        <v>218</v>
      </c>
      <c r="F11" s="319"/>
      <c r="G11" s="320">
        <f>D11+E11-F11</f>
        <v>26349</v>
      </c>
      <c r="H11" s="319"/>
      <c r="I11" s="319"/>
      <c r="J11" s="320">
        <f>G11+H11-I11</f>
        <v>26349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26349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18167</v>
      </c>
      <c r="E12" s="319">
        <v>98</v>
      </c>
      <c r="F12" s="319">
        <v>40</v>
      </c>
      <c r="G12" s="320">
        <f aca="true" t="shared" si="2" ref="G12:G41">D12+E12-F12</f>
        <v>18225</v>
      </c>
      <c r="H12" s="319"/>
      <c r="I12" s="319"/>
      <c r="J12" s="320">
        <f aca="true" t="shared" si="3" ref="J12:J41">G12+H12-I12</f>
        <v>18225</v>
      </c>
      <c r="K12" s="319">
        <v>4617</v>
      </c>
      <c r="L12" s="319">
        <v>247</v>
      </c>
      <c r="M12" s="319">
        <v>12</v>
      </c>
      <c r="N12" s="320">
        <f aca="true" t="shared" si="4" ref="N12:N41">K12+L12-M12</f>
        <v>4852</v>
      </c>
      <c r="O12" s="319"/>
      <c r="P12" s="319"/>
      <c r="Q12" s="320">
        <f t="shared" si="0"/>
        <v>4852</v>
      </c>
      <c r="R12" s="331">
        <f t="shared" si="1"/>
        <v>13373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48603</v>
      </c>
      <c r="E13" s="319">
        <v>858</v>
      </c>
      <c r="F13" s="319">
        <v>206</v>
      </c>
      <c r="G13" s="320">
        <f t="shared" si="2"/>
        <v>49255</v>
      </c>
      <c r="H13" s="319"/>
      <c r="I13" s="319"/>
      <c r="J13" s="320">
        <f t="shared" si="3"/>
        <v>49255</v>
      </c>
      <c r="K13" s="319">
        <v>21145</v>
      </c>
      <c r="L13" s="319">
        <v>862</v>
      </c>
      <c r="M13" s="319">
        <v>206</v>
      </c>
      <c r="N13" s="320">
        <f t="shared" si="4"/>
        <v>21801</v>
      </c>
      <c r="O13" s="319"/>
      <c r="P13" s="319"/>
      <c r="Q13" s="320">
        <f t="shared" si="0"/>
        <v>21801</v>
      </c>
      <c r="R13" s="331">
        <f t="shared" si="1"/>
        <v>27454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7952</v>
      </c>
      <c r="E15" s="319">
        <v>389</v>
      </c>
      <c r="F15" s="319">
        <v>121</v>
      </c>
      <c r="G15" s="320">
        <f t="shared" si="2"/>
        <v>8220</v>
      </c>
      <c r="H15" s="319"/>
      <c r="I15" s="319"/>
      <c r="J15" s="320">
        <f t="shared" si="3"/>
        <v>8220</v>
      </c>
      <c r="K15" s="319">
        <v>5426</v>
      </c>
      <c r="L15" s="319">
        <v>263</v>
      </c>
      <c r="M15" s="319">
        <v>121</v>
      </c>
      <c r="N15" s="320">
        <f t="shared" si="4"/>
        <v>5568</v>
      </c>
      <c r="O15" s="319"/>
      <c r="P15" s="319"/>
      <c r="Q15" s="320">
        <f t="shared" si="0"/>
        <v>5568</v>
      </c>
      <c r="R15" s="331">
        <f t="shared" si="1"/>
        <v>2652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2227</v>
      </c>
      <c r="E16" s="319">
        <v>176</v>
      </c>
      <c r="F16" s="319"/>
      <c r="G16" s="320">
        <f t="shared" si="2"/>
        <v>2403</v>
      </c>
      <c r="H16" s="319"/>
      <c r="I16" s="319"/>
      <c r="J16" s="320">
        <f t="shared" si="3"/>
        <v>2403</v>
      </c>
      <c r="K16" s="319">
        <v>946</v>
      </c>
      <c r="L16" s="319">
        <v>153</v>
      </c>
      <c r="M16" s="319"/>
      <c r="N16" s="320">
        <f t="shared" si="4"/>
        <v>1099</v>
      </c>
      <c r="O16" s="319"/>
      <c r="P16" s="319"/>
      <c r="Q16" s="320">
        <f t="shared" si="0"/>
        <v>1099</v>
      </c>
      <c r="R16" s="331">
        <f t="shared" si="1"/>
        <v>1304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1291</v>
      </c>
      <c r="E17" s="319">
        <v>2121</v>
      </c>
      <c r="F17" s="319">
        <v>1755</v>
      </c>
      <c r="G17" s="320">
        <f t="shared" si="2"/>
        <v>1657</v>
      </c>
      <c r="H17" s="319"/>
      <c r="I17" s="319"/>
      <c r="J17" s="320">
        <f t="shared" si="3"/>
        <v>1657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1657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37522</v>
      </c>
      <c r="E18" s="319">
        <v>1416</v>
      </c>
      <c r="F18" s="319">
        <v>371</v>
      </c>
      <c r="G18" s="320">
        <f t="shared" si="2"/>
        <v>38567</v>
      </c>
      <c r="H18" s="319"/>
      <c r="I18" s="319"/>
      <c r="J18" s="320">
        <f t="shared" si="3"/>
        <v>38567</v>
      </c>
      <c r="K18" s="319">
        <v>17667</v>
      </c>
      <c r="L18" s="319">
        <v>2630</v>
      </c>
      <c r="M18" s="319"/>
      <c r="N18" s="320">
        <f t="shared" si="4"/>
        <v>20297</v>
      </c>
      <c r="O18" s="319"/>
      <c r="P18" s="319"/>
      <c r="Q18" s="320">
        <f t="shared" si="0"/>
        <v>20297</v>
      </c>
      <c r="R18" s="331">
        <f t="shared" si="1"/>
        <v>18270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141893</v>
      </c>
      <c r="E19" s="321">
        <f>SUM(E11:E18)</f>
        <v>5276</v>
      </c>
      <c r="F19" s="321">
        <f>SUM(F11:F18)</f>
        <v>2493</v>
      </c>
      <c r="G19" s="320">
        <f t="shared" si="2"/>
        <v>144676</v>
      </c>
      <c r="H19" s="321">
        <f>SUM(H11:H18)</f>
        <v>0</v>
      </c>
      <c r="I19" s="321">
        <f>SUM(I11:I18)</f>
        <v>0</v>
      </c>
      <c r="J19" s="320">
        <f t="shared" si="3"/>
        <v>144676</v>
      </c>
      <c r="K19" s="321">
        <f>SUM(K11:K18)</f>
        <v>49801</v>
      </c>
      <c r="L19" s="321">
        <f>SUM(L11:L18)</f>
        <v>4155</v>
      </c>
      <c r="M19" s="321">
        <f>SUM(M11:M18)</f>
        <v>339</v>
      </c>
      <c r="N19" s="320">
        <f t="shared" si="4"/>
        <v>53617</v>
      </c>
      <c r="O19" s="321">
        <f>SUM(O11:O18)</f>
        <v>0</v>
      </c>
      <c r="P19" s="321">
        <f>SUM(P11:P18)</f>
        <v>0</v>
      </c>
      <c r="Q19" s="320">
        <f t="shared" si="0"/>
        <v>53617</v>
      </c>
      <c r="R19" s="331">
        <f t="shared" si="1"/>
        <v>91059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953</v>
      </c>
      <c r="E21" s="319"/>
      <c r="F21" s="319"/>
      <c r="G21" s="320">
        <f t="shared" si="2"/>
        <v>953</v>
      </c>
      <c r="H21" s="319"/>
      <c r="I21" s="319"/>
      <c r="J21" s="320">
        <f t="shared" si="3"/>
        <v>953</v>
      </c>
      <c r="K21" s="319">
        <v>272</v>
      </c>
      <c r="L21" s="319">
        <v>9</v>
      </c>
      <c r="M21" s="319"/>
      <c r="N21" s="320">
        <f t="shared" si="4"/>
        <v>281</v>
      </c>
      <c r="O21" s="319"/>
      <c r="P21" s="319"/>
      <c r="Q21" s="320">
        <f t="shared" si="0"/>
        <v>281</v>
      </c>
      <c r="R21" s="331">
        <f t="shared" si="1"/>
        <v>672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305</v>
      </c>
      <c r="E23" s="319">
        <v>1</v>
      </c>
      <c r="F23" s="319"/>
      <c r="G23" s="320">
        <f t="shared" si="2"/>
        <v>306</v>
      </c>
      <c r="H23" s="319"/>
      <c r="I23" s="319"/>
      <c r="J23" s="320">
        <f t="shared" si="3"/>
        <v>306</v>
      </c>
      <c r="K23" s="319">
        <v>63</v>
      </c>
      <c r="L23" s="319">
        <v>15</v>
      </c>
      <c r="M23" s="319"/>
      <c r="N23" s="320">
        <f t="shared" si="4"/>
        <v>78</v>
      </c>
      <c r="O23" s="319"/>
      <c r="P23" s="319"/>
      <c r="Q23" s="320">
        <f t="shared" si="0"/>
        <v>78</v>
      </c>
      <c r="R23" s="331">
        <f t="shared" si="1"/>
        <v>228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168</v>
      </c>
      <c r="E24" s="319"/>
      <c r="F24" s="319"/>
      <c r="G24" s="320">
        <f t="shared" si="2"/>
        <v>168</v>
      </c>
      <c r="H24" s="319"/>
      <c r="I24" s="319"/>
      <c r="J24" s="320">
        <f t="shared" si="3"/>
        <v>168</v>
      </c>
      <c r="K24" s="319">
        <v>168</v>
      </c>
      <c r="L24" s="319"/>
      <c r="M24" s="319"/>
      <c r="N24" s="320">
        <f t="shared" si="4"/>
        <v>168</v>
      </c>
      <c r="O24" s="319"/>
      <c r="P24" s="319"/>
      <c r="Q24" s="320">
        <f t="shared" si="0"/>
        <v>168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278</v>
      </c>
      <c r="E26" s="319">
        <v>2</v>
      </c>
      <c r="F26" s="319"/>
      <c r="G26" s="320">
        <f t="shared" si="2"/>
        <v>280</v>
      </c>
      <c r="H26" s="319"/>
      <c r="I26" s="319"/>
      <c r="J26" s="320">
        <f t="shared" si="3"/>
        <v>280</v>
      </c>
      <c r="K26" s="319">
        <v>36</v>
      </c>
      <c r="L26" s="319">
        <v>2</v>
      </c>
      <c r="M26" s="319"/>
      <c r="N26" s="320">
        <f t="shared" si="4"/>
        <v>38</v>
      </c>
      <c r="O26" s="319"/>
      <c r="P26" s="319"/>
      <c r="Q26" s="320">
        <f t="shared" si="0"/>
        <v>38</v>
      </c>
      <c r="R26" s="331">
        <f t="shared" si="1"/>
        <v>242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751</v>
      </c>
      <c r="E27" s="323">
        <f aca="true" t="shared" si="5" ref="E27:P27">SUM(E23:E26)</f>
        <v>3</v>
      </c>
      <c r="F27" s="323">
        <f t="shared" si="5"/>
        <v>0</v>
      </c>
      <c r="G27" s="324">
        <f t="shared" si="2"/>
        <v>754</v>
      </c>
      <c r="H27" s="323">
        <f t="shared" si="5"/>
        <v>0</v>
      </c>
      <c r="I27" s="323">
        <f t="shared" si="5"/>
        <v>0</v>
      </c>
      <c r="J27" s="324">
        <f t="shared" si="3"/>
        <v>754</v>
      </c>
      <c r="K27" s="323">
        <f t="shared" si="5"/>
        <v>267</v>
      </c>
      <c r="L27" s="323">
        <f t="shared" si="5"/>
        <v>17</v>
      </c>
      <c r="M27" s="323">
        <f t="shared" si="5"/>
        <v>0</v>
      </c>
      <c r="N27" s="324">
        <f t="shared" si="4"/>
        <v>284</v>
      </c>
      <c r="O27" s="323">
        <f t="shared" si="5"/>
        <v>0</v>
      </c>
      <c r="P27" s="323">
        <f t="shared" si="5"/>
        <v>0</v>
      </c>
      <c r="Q27" s="324">
        <f t="shared" si="0"/>
        <v>284</v>
      </c>
      <c r="R27" s="334">
        <f t="shared" si="1"/>
        <v>470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143597</v>
      </c>
      <c r="E42" s="340">
        <f>E19+E20+E21+E27+E40+E41</f>
        <v>5279</v>
      </c>
      <c r="F42" s="340">
        <f aca="true" t="shared" si="11" ref="F42:R42">F19+F20+F21+F27+F40+F41</f>
        <v>2493</v>
      </c>
      <c r="G42" s="340">
        <f t="shared" si="11"/>
        <v>146383</v>
      </c>
      <c r="H42" s="340">
        <f t="shared" si="11"/>
        <v>0</v>
      </c>
      <c r="I42" s="340">
        <f t="shared" si="11"/>
        <v>0</v>
      </c>
      <c r="J42" s="340">
        <f t="shared" si="11"/>
        <v>146383</v>
      </c>
      <c r="K42" s="340">
        <f t="shared" si="11"/>
        <v>50340</v>
      </c>
      <c r="L42" s="340">
        <f t="shared" si="11"/>
        <v>4181</v>
      </c>
      <c r="M42" s="340">
        <f t="shared" si="11"/>
        <v>339</v>
      </c>
      <c r="N42" s="340">
        <f t="shared" si="11"/>
        <v>54182</v>
      </c>
      <c r="O42" s="340">
        <f t="shared" si="11"/>
        <v>0</v>
      </c>
      <c r="P42" s="340">
        <f t="shared" si="11"/>
        <v>0</v>
      </c>
      <c r="Q42" s="340">
        <f t="shared" si="11"/>
        <v>54182</v>
      </c>
      <c r="R42" s="341">
        <f t="shared" si="11"/>
        <v>92201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45167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Булконсулт ЕООД Теодора Николаева Василева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1" zoomScaleNormal="85" zoomScaleSheetLayoutView="91" zoomScalePageLayoutView="0" workbookViewId="0" topLeftCell="A70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БГ АГРО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148111353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359</v>
      </c>
      <c r="D23" s="434"/>
      <c r="E23" s="433">
        <f t="shared" si="0"/>
        <v>359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813</v>
      </c>
      <c r="D26" s="353">
        <f>SUM(D27:D29)</f>
        <v>813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813</v>
      </c>
      <c r="D28" s="359">
        <v>813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13157</v>
      </c>
      <c r="D30" s="359">
        <v>13157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5385</v>
      </c>
      <c r="D31" s="359">
        <v>5385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62</v>
      </c>
      <c r="D32" s="359">
        <v>62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58</v>
      </c>
      <c r="D33" s="359">
        <v>58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531</v>
      </c>
      <c r="D35" s="353">
        <f>SUM(D36:D39)</f>
        <v>531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3</v>
      </c>
      <c r="D36" s="359">
        <v>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524</v>
      </c>
      <c r="D37" s="359">
        <v>524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4</v>
      </c>
      <c r="D39" s="359">
        <v>4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13</v>
      </c>
      <c r="D40" s="353">
        <f>SUM(D41:D44)</f>
        <v>13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13</v>
      </c>
      <c r="D44" s="359">
        <v>13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20019</v>
      </c>
      <c r="D45" s="429">
        <f>D26+D30+D31+D33+D32+D34+D35+D40</f>
        <v>20019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20378</v>
      </c>
      <c r="D46" s="435">
        <f>D45+D23+D21+D11</f>
        <v>20019</v>
      </c>
      <c r="E46" s="436">
        <f>E45+E23+E21+E11</f>
        <v>359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3134</v>
      </c>
      <c r="D58" s="129">
        <f>D59+D61</f>
        <v>0</v>
      </c>
      <c r="E58" s="127">
        <f t="shared" si="1"/>
        <v>3134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3134</v>
      </c>
      <c r="D59" s="188"/>
      <c r="E59" s="127">
        <f t="shared" si="1"/>
        <v>3134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12246</v>
      </c>
      <c r="D66" s="188"/>
      <c r="E66" s="127">
        <f t="shared" si="1"/>
        <v>12246</v>
      </c>
      <c r="F66" s="187"/>
    </row>
    <row r="67" spans="1:6" ht="15.75">
      <c r="A67" s="361" t="s">
        <v>684</v>
      </c>
      <c r="B67" s="126" t="s">
        <v>685</v>
      </c>
      <c r="C67" s="188">
        <v>12122</v>
      </c>
      <c r="D67" s="188"/>
      <c r="E67" s="127">
        <f t="shared" si="1"/>
        <v>12122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15380</v>
      </c>
      <c r="D68" s="426">
        <f>D54+D58+D63+D64+D65+D66</f>
        <v>0</v>
      </c>
      <c r="E68" s="427">
        <f t="shared" si="1"/>
        <v>15380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513</v>
      </c>
      <c r="D70" s="188"/>
      <c r="E70" s="127">
        <f t="shared" si="1"/>
        <v>513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35</v>
      </c>
      <c r="D73" s="128">
        <f>SUM(D74:D76)</f>
        <v>35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35</v>
      </c>
      <c r="D74" s="188">
        <v>35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34382</v>
      </c>
      <c r="D77" s="129">
        <f>D78+D80</f>
        <v>34382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34382</v>
      </c>
      <c r="D78" s="188">
        <v>34382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6620</v>
      </c>
      <c r="D87" s="125">
        <f>SUM(D88:D92)+D96</f>
        <v>6620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3819</v>
      </c>
      <c r="D89" s="188">
        <v>3819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1712</v>
      </c>
      <c r="D90" s="188">
        <v>1712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630</v>
      </c>
      <c r="D91" s="188">
        <v>630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262</v>
      </c>
      <c r="D92" s="129">
        <f>SUM(D93:D95)</f>
        <v>262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47</v>
      </c>
      <c r="D94" s="188">
        <v>47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215</v>
      </c>
      <c r="D95" s="188">
        <v>215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197</v>
      </c>
      <c r="D96" s="188">
        <v>197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6600</v>
      </c>
      <c r="D97" s="188">
        <v>6600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47637</v>
      </c>
      <c r="D98" s="424">
        <f>D87+D82+D77+D73+D97</f>
        <v>47637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63530</v>
      </c>
      <c r="D99" s="418">
        <f>D98+D70+D68</f>
        <v>47637</v>
      </c>
      <c r="E99" s="418">
        <f>E98+E70+E68</f>
        <v>15893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45167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Булконсулт ЕООД Теодора Николаева Василева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БГ АГРО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148111353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45167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Булконсулт ЕООД Теодора Николаева Василева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БГ АГРО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142207</v>
      </c>
      <c r="D6" s="644">
        <f aca="true" t="shared" si="0" ref="D6:D15">C6-E6</f>
        <v>0</v>
      </c>
      <c r="E6" s="643">
        <f>'1-Баланс'!G95</f>
        <v>142207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78517</v>
      </c>
      <c r="D7" s="644">
        <f t="shared" si="0"/>
        <v>38160</v>
      </c>
      <c r="E7" s="643">
        <f>'1-Баланс'!G18</f>
        <v>40357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208</v>
      </c>
      <c r="D8" s="644">
        <f t="shared" si="0"/>
        <v>0</v>
      </c>
      <c r="E8" s="643">
        <f>ABS('2-Отчет за доходите'!C44)-ABS('2-Отчет за доходите'!G44)</f>
        <v>208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134</v>
      </c>
      <c r="D9" s="644">
        <f t="shared" si="0"/>
        <v>0</v>
      </c>
      <c r="E9" s="643">
        <f>'3-Отчет за паричния поток'!C45</f>
        <v>134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129</v>
      </c>
      <c r="D10" s="644">
        <f t="shared" si="0"/>
        <v>0</v>
      </c>
      <c r="E10" s="643">
        <f>'3-Отчет за паричния поток'!C46</f>
        <v>129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78517</v>
      </c>
      <c r="D11" s="644">
        <f t="shared" si="0"/>
        <v>0</v>
      </c>
      <c r="E11" s="643">
        <f>'4-Отчет за собствения капитал'!L34</f>
        <v>78517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Joulieta</cp:lastModifiedBy>
  <cp:lastPrinted>2023-08-29T11:43:09Z</cp:lastPrinted>
  <dcterms:created xsi:type="dcterms:W3CDTF">2006-09-16T00:00:00Z</dcterms:created>
  <dcterms:modified xsi:type="dcterms:W3CDTF">2023-08-29T12:06:54Z</dcterms:modified>
  <cp:category/>
  <cp:version/>
  <cp:contentType/>
  <cp:contentStatus/>
</cp:coreProperties>
</file>